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dczar\Desktop\"/>
    </mc:Choice>
  </mc:AlternateContent>
  <xr:revisionPtr revIDLastSave="0" documentId="13_ncr:1_{D819FA02-EFAE-4FE2-A42B-F09DBC6D48A2}" xr6:coauthVersionLast="47" xr6:coauthVersionMax="47" xr10:uidLastSave="{00000000-0000-0000-0000-000000000000}"/>
  <bookViews>
    <workbookView xWindow="28680" yWindow="-120" windowWidth="29040" windowHeight="15840" activeTab="4" xr2:uid="{F866E20B-EF06-4BA2-8BEB-35187C4F08A6}"/>
  </bookViews>
  <sheets>
    <sheet name="Totals" sheetId="6" r:id="rId1"/>
    <sheet name="Presidential Primary" sheetId="4" r:id="rId2"/>
    <sheet name="Congressional Primary" sheetId="5" r:id="rId3"/>
    <sheet name="General Election" sheetId="3" r:id="rId4"/>
    <sheet name="Training" sheetId="7" r:id="rId5"/>
    <sheet name="NYS Minimum" sheetId="9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7" i="3" l="1"/>
  <c r="F146" i="3"/>
  <c r="F145" i="3"/>
  <c r="F144" i="3"/>
  <c r="F143" i="3"/>
  <c r="F142" i="3"/>
  <c r="F141" i="3"/>
  <c r="F140" i="3"/>
  <c r="F139" i="3"/>
  <c r="F138" i="3"/>
  <c r="F137" i="3"/>
  <c r="F136" i="3"/>
  <c r="F135" i="3"/>
  <c r="F134" i="3"/>
  <c r="F133" i="3"/>
  <c r="F132" i="3"/>
  <c r="F131" i="3"/>
  <c r="F130" i="3"/>
  <c r="F129" i="3"/>
  <c r="F128" i="3"/>
  <c r="F127" i="3"/>
  <c r="F126" i="3"/>
  <c r="F125" i="3"/>
  <c r="F124" i="3"/>
  <c r="F123" i="3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102" i="3"/>
  <c r="F101" i="3"/>
  <c r="F100" i="3"/>
  <c r="F99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F2" i="5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F9" i="9" l="1"/>
  <c r="F8" i="9"/>
  <c r="E6" i="9"/>
  <c r="F6" i="9" s="1"/>
  <c r="D6" i="9"/>
  <c r="E5" i="9"/>
  <c r="D5" i="9"/>
  <c r="F5" i="9" s="1"/>
  <c r="E4" i="9"/>
  <c r="D4" i="9"/>
  <c r="F4" i="9" s="1"/>
  <c r="E10" i="6"/>
  <c r="E9" i="6"/>
  <c r="E8" i="6"/>
  <c r="C10" i="6"/>
  <c r="C9" i="6"/>
  <c r="C8" i="6"/>
  <c r="F8" i="7"/>
  <c r="F10" i="9" l="1"/>
  <c r="B21" i="6" l="1"/>
  <c r="H17" i="6"/>
  <c r="C147" i="4"/>
  <c r="E17" i="6"/>
  <c r="B17" i="6"/>
  <c r="F9" i="6"/>
  <c r="F8" i="6"/>
  <c r="F10" i="6"/>
  <c r="G8" i="7"/>
  <c r="I8" i="7" s="1"/>
  <c r="C8" i="7"/>
  <c r="E8" i="7" s="1"/>
  <c r="G7" i="7"/>
  <c r="E7" i="7"/>
  <c r="C7" i="7"/>
  <c r="B5" i="6"/>
  <c r="B4" i="6"/>
  <c r="B154" i="3"/>
  <c r="B157" i="3" s="1"/>
  <c r="D5" i="6" s="1"/>
  <c r="B154" i="5"/>
  <c r="B157" i="5" s="1"/>
  <c r="D4" i="6" s="1"/>
  <c r="B154" i="4"/>
  <c r="B157" i="4" s="1"/>
  <c r="D3" i="6" s="1"/>
  <c r="G148" i="3"/>
  <c r="C5" i="6" s="1"/>
  <c r="E148" i="3"/>
  <c r="G148" i="5"/>
  <c r="C4" i="6" s="1"/>
  <c r="C147" i="5"/>
  <c r="E148" i="5"/>
  <c r="C153" i="5"/>
  <c r="C152" i="5"/>
  <c r="C154" i="5" s="1"/>
  <c r="C157" i="5" s="1"/>
  <c r="E4" i="6" s="1"/>
  <c r="C153" i="3"/>
  <c r="C152" i="3"/>
  <c r="C154" i="3"/>
  <c r="C157" i="3" s="1"/>
  <c r="E5" i="6" s="1"/>
  <c r="C153" i="4"/>
  <c r="C154" i="4" s="1"/>
  <c r="C157" i="4" s="1"/>
  <c r="E3" i="6" s="1"/>
  <c r="C152" i="4"/>
  <c r="H146" i="5"/>
  <c r="I146" i="5" s="1"/>
  <c r="G146" i="5"/>
  <c r="H145" i="5"/>
  <c r="I145" i="5" s="1"/>
  <c r="G145" i="5"/>
  <c r="H144" i="5"/>
  <c r="I144" i="5" s="1"/>
  <c r="G144" i="5"/>
  <c r="H143" i="5"/>
  <c r="I143" i="5" s="1"/>
  <c r="G143" i="5"/>
  <c r="H142" i="5"/>
  <c r="I142" i="5" s="1"/>
  <c r="G142" i="5"/>
  <c r="H141" i="5"/>
  <c r="I141" i="5" s="1"/>
  <c r="G141" i="5"/>
  <c r="H140" i="5"/>
  <c r="I140" i="5" s="1"/>
  <c r="G140" i="5"/>
  <c r="H139" i="5"/>
  <c r="I139" i="5" s="1"/>
  <c r="G139" i="5"/>
  <c r="H138" i="5"/>
  <c r="I138" i="5" s="1"/>
  <c r="G138" i="5"/>
  <c r="H137" i="5"/>
  <c r="I137" i="5" s="1"/>
  <c r="G137" i="5"/>
  <c r="H136" i="5"/>
  <c r="I136" i="5" s="1"/>
  <c r="G136" i="5"/>
  <c r="H135" i="5"/>
  <c r="I135" i="5" s="1"/>
  <c r="G135" i="5"/>
  <c r="H134" i="5"/>
  <c r="I134" i="5" s="1"/>
  <c r="G134" i="5"/>
  <c r="H133" i="5"/>
  <c r="I133" i="5" s="1"/>
  <c r="G133" i="5"/>
  <c r="H132" i="5"/>
  <c r="I132" i="5" s="1"/>
  <c r="G132" i="5"/>
  <c r="H131" i="5"/>
  <c r="I131" i="5" s="1"/>
  <c r="G131" i="5"/>
  <c r="H130" i="5"/>
  <c r="I130" i="5" s="1"/>
  <c r="G130" i="5"/>
  <c r="H129" i="5"/>
  <c r="I129" i="5" s="1"/>
  <c r="G129" i="5"/>
  <c r="H128" i="5"/>
  <c r="I128" i="5" s="1"/>
  <c r="G128" i="5"/>
  <c r="H127" i="5"/>
  <c r="I127" i="5" s="1"/>
  <c r="G127" i="5"/>
  <c r="H126" i="5"/>
  <c r="I126" i="5" s="1"/>
  <c r="G126" i="5"/>
  <c r="H125" i="5"/>
  <c r="I125" i="5" s="1"/>
  <c r="G125" i="5"/>
  <c r="H124" i="5"/>
  <c r="I124" i="5" s="1"/>
  <c r="G124" i="5"/>
  <c r="H123" i="5"/>
  <c r="I123" i="5" s="1"/>
  <c r="G123" i="5"/>
  <c r="H122" i="5"/>
  <c r="I122" i="5" s="1"/>
  <c r="G122" i="5"/>
  <c r="H121" i="5"/>
  <c r="I121" i="5" s="1"/>
  <c r="G121" i="5"/>
  <c r="H120" i="5"/>
  <c r="I120" i="5" s="1"/>
  <c r="G120" i="5"/>
  <c r="H119" i="5"/>
  <c r="I119" i="5" s="1"/>
  <c r="G119" i="5"/>
  <c r="H118" i="5"/>
  <c r="I118" i="5" s="1"/>
  <c r="G118" i="5"/>
  <c r="H117" i="5"/>
  <c r="I117" i="5" s="1"/>
  <c r="G117" i="5"/>
  <c r="H116" i="5"/>
  <c r="I116" i="5" s="1"/>
  <c r="G116" i="5"/>
  <c r="H115" i="5"/>
  <c r="I115" i="5" s="1"/>
  <c r="G115" i="5"/>
  <c r="H114" i="5"/>
  <c r="I114" i="5" s="1"/>
  <c r="G114" i="5"/>
  <c r="H113" i="5"/>
  <c r="I113" i="5" s="1"/>
  <c r="G113" i="5"/>
  <c r="H112" i="5"/>
  <c r="I112" i="5" s="1"/>
  <c r="G112" i="5"/>
  <c r="H111" i="5"/>
  <c r="I111" i="5" s="1"/>
  <c r="G111" i="5"/>
  <c r="H110" i="5"/>
  <c r="I110" i="5" s="1"/>
  <c r="G110" i="5"/>
  <c r="H109" i="5"/>
  <c r="I109" i="5" s="1"/>
  <c r="G109" i="5"/>
  <c r="H108" i="5"/>
  <c r="I108" i="5" s="1"/>
  <c r="G108" i="5"/>
  <c r="H107" i="5"/>
  <c r="I107" i="5" s="1"/>
  <c r="G107" i="5"/>
  <c r="H106" i="5"/>
  <c r="I106" i="5" s="1"/>
  <c r="G106" i="5"/>
  <c r="H105" i="5"/>
  <c r="I105" i="5" s="1"/>
  <c r="G105" i="5"/>
  <c r="H104" i="5"/>
  <c r="I104" i="5" s="1"/>
  <c r="G104" i="5"/>
  <c r="H103" i="5"/>
  <c r="I103" i="5" s="1"/>
  <c r="G103" i="5"/>
  <c r="H102" i="5"/>
  <c r="I102" i="5" s="1"/>
  <c r="G102" i="5"/>
  <c r="H101" i="5"/>
  <c r="I101" i="5" s="1"/>
  <c r="G101" i="5"/>
  <c r="H100" i="5"/>
  <c r="I100" i="5" s="1"/>
  <c r="G100" i="5"/>
  <c r="H99" i="5"/>
  <c r="I99" i="5" s="1"/>
  <c r="G99" i="5"/>
  <c r="H98" i="5"/>
  <c r="I98" i="5" s="1"/>
  <c r="G98" i="5"/>
  <c r="H97" i="5"/>
  <c r="I97" i="5" s="1"/>
  <c r="G97" i="5"/>
  <c r="H96" i="5"/>
  <c r="I96" i="5" s="1"/>
  <c r="G96" i="5"/>
  <c r="H95" i="5"/>
  <c r="I95" i="5" s="1"/>
  <c r="G95" i="5"/>
  <c r="H94" i="5"/>
  <c r="I94" i="5" s="1"/>
  <c r="G94" i="5"/>
  <c r="H93" i="5"/>
  <c r="I93" i="5" s="1"/>
  <c r="G93" i="5"/>
  <c r="H92" i="5"/>
  <c r="I92" i="5" s="1"/>
  <c r="G92" i="5"/>
  <c r="H91" i="5"/>
  <c r="I91" i="5" s="1"/>
  <c r="G91" i="5"/>
  <c r="H90" i="5"/>
  <c r="I90" i="5" s="1"/>
  <c r="G90" i="5"/>
  <c r="H89" i="5"/>
  <c r="I89" i="5" s="1"/>
  <c r="G89" i="5"/>
  <c r="H88" i="5"/>
  <c r="I88" i="5" s="1"/>
  <c r="G88" i="5"/>
  <c r="H87" i="5"/>
  <c r="I87" i="5" s="1"/>
  <c r="G87" i="5"/>
  <c r="H86" i="5"/>
  <c r="I86" i="5" s="1"/>
  <c r="G86" i="5"/>
  <c r="H85" i="5"/>
  <c r="I85" i="5" s="1"/>
  <c r="G85" i="5"/>
  <c r="H84" i="5"/>
  <c r="I84" i="5" s="1"/>
  <c r="G84" i="5"/>
  <c r="H83" i="5"/>
  <c r="I83" i="5" s="1"/>
  <c r="G83" i="5"/>
  <c r="H82" i="5"/>
  <c r="I82" i="5" s="1"/>
  <c r="G82" i="5"/>
  <c r="H81" i="5"/>
  <c r="I81" i="5" s="1"/>
  <c r="G81" i="5"/>
  <c r="H80" i="5"/>
  <c r="I80" i="5" s="1"/>
  <c r="G80" i="5"/>
  <c r="H79" i="5"/>
  <c r="I79" i="5" s="1"/>
  <c r="G79" i="5"/>
  <c r="H78" i="5"/>
  <c r="I78" i="5" s="1"/>
  <c r="G78" i="5"/>
  <c r="H77" i="5"/>
  <c r="I77" i="5" s="1"/>
  <c r="G77" i="5"/>
  <c r="H76" i="5"/>
  <c r="I76" i="5" s="1"/>
  <c r="G76" i="5"/>
  <c r="H75" i="5"/>
  <c r="I75" i="5" s="1"/>
  <c r="G75" i="5"/>
  <c r="H74" i="5"/>
  <c r="I74" i="5" s="1"/>
  <c r="G74" i="5"/>
  <c r="H73" i="5"/>
  <c r="I73" i="5" s="1"/>
  <c r="G73" i="5"/>
  <c r="H72" i="5"/>
  <c r="I72" i="5" s="1"/>
  <c r="G72" i="5"/>
  <c r="H71" i="5"/>
  <c r="I71" i="5" s="1"/>
  <c r="G71" i="5"/>
  <c r="H70" i="5"/>
  <c r="I70" i="5" s="1"/>
  <c r="G70" i="5"/>
  <c r="H69" i="5"/>
  <c r="I69" i="5" s="1"/>
  <c r="G69" i="5"/>
  <c r="H68" i="5"/>
  <c r="I68" i="5" s="1"/>
  <c r="G68" i="5"/>
  <c r="H67" i="5"/>
  <c r="I67" i="5" s="1"/>
  <c r="G67" i="5"/>
  <c r="H66" i="5"/>
  <c r="I66" i="5" s="1"/>
  <c r="G66" i="5"/>
  <c r="H65" i="5"/>
  <c r="I65" i="5" s="1"/>
  <c r="G65" i="5"/>
  <c r="H64" i="5"/>
  <c r="I64" i="5" s="1"/>
  <c r="G64" i="5"/>
  <c r="H63" i="5"/>
  <c r="I63" i="5" s="1"/>
  <c r="G63" i="5"/>
  <c r="H62" i="5"/>
  <c r="I62" i="5" s="1"/>
  <c r="G62" i="5"/>
  <c r="H61" i="5"/>
  <c r="I61" i="5" s="1"/>
  <c r="G61" i="5"/>
  <c r="H60" i="5"/>
  <c r="I60" i="5" s="1"/>
  <c r="G60" i="5"/>
  <c r="H59" i="5"/>
  <c r="I59" i="5" s="1"/>
  <c r="G59" i="5"/>
  <c r="H58" i="5"/>
  <c r="I58" i="5" s="1"/>
  <c r="G58" i="5"/>
  <c r="H57" i="5"/>
  <c r="I57" i="5" s="1"/>
  <c r="G57" i="5"/>
  <c r="H56" i="5"/>
  <c r="I56" i="5" s="1"/>
  <c r="G56" i="5"/>
  <c r="H55" i="5"/>
  <c r="I55" i="5" s="1"/>
  <c r="G55" i="5"/>
  <c r="H54" i="5"/>
  <c r="I54" i="5" s="1"/>
  <c r="G54" i="5"/>
  <c r="H53" i="5"/>
  <c r="I53" i="5" s="1"/>
  <c r="G53" i="5"/>
  <c r="H52" i="5"/>
  <c r="I52" i="5" s="1"/>
  <c r="G52" i="5"/>
  <c r="H51" i="5"/>
  <c r="I51" i="5" s="1"/>
  <c r="G51" i="5"/>
  <c r="H50" i="5"/>
  <c r="I50" i="5" s="1"/>
  <c r="G50" i="5"/>
  <c r="H49" i="5"/>
  <c r="I49" i="5" s="1"/>
  <c r="G49" i="5"/>
  <c r="H48" i="5"/>
  <c r="I48" i="5" s="1"/>
  <c r="G48" i="5"/>
  <c r="H47" i="5"/>
  <c r="I47" i="5" s="1"/>
  <c r="G47" i="5"/>
  <c r="H46" i="5"/>
  <c r="I46" i="5" s="1"/>
  <c r="G46" i="5"/>
  <c r="H45" i="5"/>
  <c r="I45" i="5" s="1"/>
  <c r="G45" i="5"/>
  <c r="H44" i="5"/>
  <c r="I44" i="5" s="1"/>
  <c r="G44" i="5"/>
  <c r="H43" i="5"/>
  <c r="I43" i="5" s="1"/>
  <c r="G43" i="5"/>
  <c r="H42" i="5"/>
  <c r="I42" i="5" s="1"/>
  <c r="G42" i="5"/>
  <c r="H41" i="5"/>
  <c r="I41" i="5" s="1"/>
  <c r="G41" i="5"/>
  <c r="H40" i="5"/>
  <c r="I40" i="5" s="1"/>
  <c r="G40" i="5"/>
  <c r="H39" i="5"/>
  <c r="I39" i="5" s="1"/>
  <c r="G39" i="5"/>
  <c r="H38" i="5"/>
  <c r="I38" i="5" s="1"/>
  <c r="G38" i="5"/>
  <c r="H37" i="5"/>
  <c r="I37" i="5" s="1"/>
  <c r="G37" i="5"/>
  <c r="H36" i="5"/>
  <c r="I36" i="5" s="1"/>
  <c r="G36" i="5"/>
  <c r="H35" i="5"/>
  <c r="I35" i="5" s="1"/>
  <c r="G35" i="5"/>
  <c r="H34" i="5"/>
  <c r="I34" i="5" s="1"/>
  <c r="G34" i="5"/>
  <c r="H33" i="5"/>
  <c r="I33" i="5" s="1"/>
  <c r="G33" i="5"/>
  <c r="H32" i="5"/>
  <c r="I32" i="5" s="1"/>
  <c r="G32" i="5"/>
  <c r="H31" i="5"/>
  <c r="I31" i="5" s="1"/>
  <c r="G31" i="5"/>
  <c r="H30" i="5"/>
  <c r="I30" i="5" s="1"/>
  <c r="G30" i="5"/>
  <c r="H29" i="5"/>
  <c r="I29" i="5" s="1"/>
  <c r="G29" i="5"/>
  <c r="H28" i="5"/>
  <c r="I28" i="5" s="1"/>
  <c r="G28" i="5"/>
  <c r="H27" i="5"/>
  <c r="I27" i="5" s="1"/>
  <c r="G27" i="5"/>
  <c r="H26" i="5"/>
  <c r="I26" i="5" s="1"/>
  <c r="G26" i="5"/>
  <c r="H25" i="5"/>
  <c r="I25" i="5" s="1"/>
  <c r="G25" i="5"/>
  <c r="H24" i="5"/>
  <c r="I24" i="5" s="1"/>
  <c r="G24" i="5"/>
  <c r="H23" i="5"/>
  <c r="I23" i="5" s="1"/>
  <c r="G23" i="5"/>
  <c r="H22" i="5"/>
  <c r="I22" i="5" s="1"/>
  <c r="G22" i="5"/>
  <c r="H21" i="5"/>
  <c r="I21" i="5" s="1"/>
  <c r="G21" i="5"/>
  <c r="H20" i="5"/>
  <c r="I20" i="5" s="1"/>
  <c r="G20" i="5"/>
  <c r="H19" i="5"/>
  <c r="I19" i="5" s="1"/>
  <c r="G19" i="5"/>
  <c r="H18" i="5"/>
  <c r="I18" i="5" s="1"/>
  <c r="G18" i="5"/>
  <c r="H17" i="5"/>
  <c r="I17" i="5" s="1"/>
  <c r="G17" i="5"/>
  <c r="H16" i="5"/>
  <c r="I16" i="5" s="1"/>
  <c r="G16" i="5"/>
  <c r="H15" i="5"/>
  <c r="I15" i="5" s="1"/>
  <c r="G15" i="5"/>
  <c r="H14" i="5"/>
  <c r="I14" i="5" s="1"/>
  <c r="G14" i="5"/>
  <c r="H13" i="5"/>
  <c r="I13" i="5" s="1"/>
  <c r="G13" i="5"/>
  <c r="H12" i="5"/>
  <c r="I12" i="5" s="1"/>
  <c r="G12" i="5"/>
  <c r="H11" i="5"/>
  <c r="I11" i="5" s="1"/>
  <c r="G11" i="5"/>
  <c r="H10" i="5"/>
  <c r="I10" i="5" s="1"/>
  <c r="G10" i="5"/>
  <c r="H9" i="5"/>
  <c r="I9" i="5" s="1"/>
  <c r="G9" i="5"/>
  <c r="H8" i="5"/>
  <c r="I8" i="5" s="1"/>
  <c r="G8" i="5"/>
  <c r="H7" i="5"/>
  <c r="I7" i="5" s="1"/>
  <c r="G7" i="5"/>
  <c r="H6" i="5"/>
  <c r="I6" i="5" s="1"/>
  <c r="G6" i="5"/>
  <c r="H5" i="5"/>
  <c r="I5" i="5" s="1"/>
  <c r="G5" i="5"/>
  <c r="H4" i="5"/>
  <c r="I4" i="5" s="1"/>
  <c r="G4" i="5"/>
  <c r="H3" i="5"/>
  <c r="I3" i="5" s="1"/>
  <c r="G3" i="5"/>
  <c r="H2" i="5"/>
  <c r="I2" i="5" s="1"/>
  <c r="I147" i="5" s="1"/>
  <c r="G2" i="5"/>
  <c r="G147" i="4"/>
  <c r="H146" i="4"/>
  <c r="I146" i="4" s="1"/>
  <c r="G146" i="4"/>
  <c r="H145" i="4"/>
  <c r="I145" i="4" s="1"/>
  <c r="G145" i="4"/>
  <c r="H144" i="4"/>
  <c r="I144" i="4" s="1"/>
  <c r="G144" i="4"/>
  <c r="H143" i="4"/>
  <c r="I143" i="4" s="1"/>
  <c r="G143" i="4"/>
  <c r="H142" i="4"/>
  <c r="I142" i="4" s="1"/>
  <c r="G142" i="4"/>
  <c r="H141" i="4"/>
  <c r="I141" i="4" s="1"/>
  <c r="G141" i="4"/>
  <c r="H140" i="4"/>
  <c r="I140" i="4" s="1"/>
  <c r="G140" i="4"/>
  <c r="H139" i="4"/>
  <c r="I139" i="4" s="1"/>
  <c r="G139" i="4"/>
  <c r="H138" i="4"/>
  <c r="I138" i="4" s="1"/>
  <c r="G138" i="4"/>
  <c r="H137" i="4"/>
  <c r="I137" i="4" s="1"/>
  <c r="G137" i="4"/>
  <c r="H136" i="4"/>
  <c r="I136" i="4" s="1"/>
  <c r="G136" i="4"/>
  <c r="H135" i="4"/>
  <c r="I135" i="4" s="1"/>
  <c r="G135" i="4"/>
  <c r="H134" i="4"/>
  <c r="I134" i="4" s="1"/>
  <c r="G134" i="4"/>
  <c r="H133" i="4"/>
  <c r="I133" i="4" s="1"/>
  <c r="G133" i="4"/>
  <c r="H132" i="4"/>
  <c r="I132" i="4" s="1"/>
  <c r="G132" i="4"/>
  <c r="H131" i="4"/>
  <c r="I131" i="4" s="1"/>
  <c r="G131" i="4"/>
  <c r="H130" i="4"/>
  <c r="I130" i="4" s="1"/>
  <c r="G130" i="4"/>
  <c r="H129" i="4"/>
  <c r="I129" i="4" s="1"/>
  <c r="G129" i="4"/>
  <c r="H128" i="4"/>
  <c r="I128" i="4" s="1"/>
  <c r="G128" i="4"/>
  <c r="H127" i="4"/>
  <c r="I127" i="4" s="1"/>
  <c r="G127" i="4"/>
  <c r="H126" i="4"/>
  <c r="I126" i="4" s="1"/>
  <c r="G126" i="4"/>
  <c r="H125" i="4"/>
  <c r="I125" i="4" s="1"/>
  <c r="G125" i="4"/>
  <c r="H124" i="4"/>
  <c r="I124" i="4" s="1"/>
  <c r="G124" i="4"/>
  <c r="H123" i="4"/>
  <c r="I123" i="4" s="1"/>
  <c r="G123" i="4"/>
  <c r="H122" i="4"/>
  <c r="I122" i="4" s="1"/>
  <c r="G122" i="4"/>
  <c r="H121" i="4"/>
  <c r="I121" i="4" s="1"/>
  <c r="G121" i="4"/>
  <c r="H120" i="4"/>
  <c r="I120" i="4" s="1"/>
  <c r="G120" i="4"/>
  <c r="H119" i="4"/>
  <c r="I119" i="4" s="1"/>
  <c r="G119" i="4"/>
  <c r="H118" i="4"/>
  <c r="I118" i="4" s="1"/>
  <c r="G118" i="4"/>
  <c r="H117" i="4"/>
  <c r="I117" i="4" s="1"/>
  <c r="G117" i="4"/>
  <c r="H116" i="4"/>
  <c r="I116" i="4" s="1"/>
  <c r="G116" i="4"/>
  <c r="H115" i="4"/>
  <c r="I115" i="4" s="1"/>
  <c r="G115" i="4"/>
  <c r="H114" i="4"/>
  <c r="I114" i="4" s="1"/>
  <c r="G114" i="4"/>
  <c r="H113" i="4"/>
  <c r="I113" i="4" s="1"/>
  <c r="G113" i="4"/>
  <c r="H112" i="4"/>
  <c r="I112" i="4" s="1"/>
  <c r="G112" i="4"/>
  <c r="H111" i="4"/>
  <c r="I111" i="4" s="1"/>
  <c r="G111" i="4"/>
  <c r="H110" i="4"/>
  <c r="I110" i="4" s="1"/>
  <c r="G110" i="4"/>
  <c r="H109" i="4"/>
  <c r="I109" i="4" s="1"/>
  <c r="G109" i="4"/>
  <c r="H108" i="4"/>
  <c r="I108" i="4" s="1"/>
  <c r="G108" i="4"/>
  <c r="H107" i="4"/>
  <c r="I107" i="4" s="1"/>
  <c r="G107" i="4"/>
  <c r="H106" i="4"/>
  <c r="I106" i="4" s="1"/>
  <c r="G106" i="4"/>
  <c r="H105" i="4"/>
  <c r="I105" i="4" s="1"/>
  <c r="G105" i="4"/>
  <c r="H104" i="4"/>
  <c r="I104" i="4" s="1"/>
  <c r="G104" i="4"/>
  <c r="H103" i="4"/>
  <c r="I103" i="4" s="1"/>
  <c r="G103" i="4"/>
  <c r="H102" i="4"/>
  <c r="I102" i="4" s="1"/>
  <c r="G102" i="4"/>
  <c r="H101" i="4"/>
  <c r="I101" i="4" s="1"/>
  <c r="G101" i="4"/>
  <c r="H100" i="4"/>
  <c r="I100" i="4" s="1"/>
  <c r="G100" i="4"/>
  <c r="H99" i="4"/>
  <c r="I99" i="4" s="1"/>
  <c r="G99" i="4"/>
  <c r="H98" i="4"/>
  <c r="I98" i="4" s="1"/>
  <c r="G98" i="4"/>
  <c r="H97" i="4"/>
  <c r="I97" i="4" s="1"/>
  <c r="G97" i="4"/>
  <c r="H96" i="4"/>
  <c r="I96" i="4" s="1"/>
  <c r="G96" i="4"/>
  <c r="H95" i="4"/>
  <c r="I95" i="4" s="1"/>
  <c r="G95" i="4"/>
  <c r="H94" i="4"/>
  <c r="I94" i="4" s="1"/>
  <c r="G94" i="4"/>
  <c r="H93" i="4"/>
  <c r="I93" i="4" s="1"/>
  <c r="G93" i="4"/>
  <c r="H92" i="4"/>
  <c r="I92" i="4" s="1"/>
  <c r="G92" i="4"/>
  <c r="H91" i="4"/>
  <c r="I91" i="4" s="1"/>
  <c r="G91" i="4"/>
  <c r="H90" i="4"/>
  <c r="I90" i="4" s="1"/>
  <c r="G90" i="4"/>
  <c r="H89" i="4"/>
  <c r="I89" i="4" s="1"/>
  <c r="G89" i="4"/>
  <c r="H88" i="4"/>
  <c r="I88" i="4" s="1"/>
  <c r="G88" i="4"/>
  <c r="H87" i="4"/>
  <c r="I87" i="4" s="1"/>
  <c r="G87" i="4"/>
  <c r="H86" i="4"/>
  <c r="I86" i="4" s="1"/>
  <c r="G86" i="4"/>
  <c r="H85" i="4"/>
  <c r="I85" i="4" s="1"/>
  <c r="G85" i="4"/>
  <c r="H84" i="4"/>
  <c r="I84" i="4" s="1"/>
  <c r="G84" i="4"/>
  <c r="H83" i="4"/>
  <c r="I83" i="4" s="1"/>
  <c r="G83" i="4"/>
  <c r="H82" i="4"/>
  <c r="I82" i="4" s="1"/>
  <c r="G82" i="4"/>
  <c r="H81" i="4"/>
  <c r="I81" i="4" s="1"/>
  <c r="G81" i="4"/>
  <c r="H80" i="4"/>
  <c r="I80" i="4" s="1"/>
  <c r="G80" i="4"/>
  <c r="H79" i="4"/>
  <c r="I79" i="4" s="1"/>
  <c r="G79" i="4"/>
  <c r="H78" i="4"/>
  <c r="I78" i="4" s="1"/>
  <c r="G78" i="4"/>
  <c r="H77" i="4"/>
  <c r="I77" i="4" s="1"/>
  <c r="G77" i="4"/>
  <c r="H76" i="4"/>
  <c r="I76" i="4" s="1"/>
  <c r="G76" i="4"/>
  <c r="H75" i="4"/>
  <c r="I75" i="4" s="1"/>
  <c r="G75" i="4"/>
  <c r="H74" i="4"/>
  <c r="I74" i="4" s="1"/>
  <c r="G74" i="4"/>
  <c r="H73" i="4"/>
  <c r="I73" i="4" s="1"/>
  <c r="G73" i="4"/>
  <c r="H72" i="4"/>
  <c r="I72" i="4" s="1"/>
  <c r="G72" i="4"/>
  <c r="H71" i="4"/>
  <c r="I71" i="4" s="1"/>
  <c r="G71" i="4"/>
  <c r="H70" i="4"/>
  <c r="I70" i="4" s="1"/>
  <c r="G70" i="4"/>
  <c r="H69" i="4"/>
  <c r="I69" i="4" s="1"/>
  <c r="G69" i="4"/>
  <c r="H68" i="4"/>
  <c r="I68" i="4" s="1"/>
  <c r="G68" i="4"/>
  <c r="H67" i="4"/>
  <c r="I67" i="4" s="1"/>
  <c r="G67" i="4"/>
  <c r="H66" i="4"/>
  <c r="I66" i="4" s="1"/>
  <c r="G66" i="4"/>
  <c r="H65" i="4"/>
  <c r="I65" i="4" s="1"/>
  <c r="G65" i="4"/>
  <c r="H64" i="4"/>
  <c r="I64" i="4" s="1"/>
  <c r="G64" i="4"/>
  <c r="H63" i="4"/>
  <c r="I63" i="4" s="1"/>
  <c r="G63" i="4"/>
  <c r="H62" i="4"/>
  <c r="I62" i="4" s="1"/>
  <c r="G62" i="4"/>
  <c r="H61" i="4"/>
  <c r="I61" i="4" s="1"/>
  <c r="G61" i="4"/>
  <c r="H60" i="4"/>
  <c r="I60" i="4" s="1"/>
  <c r="G60" i="4"/>
  <c r="H59" i="4"/>
  <c r="I59" i="4" s="1"/>
  <c r="G59" i="4"/>
  <c r="H58" i="4"/>
  <c r="I58" i="4" s="1"/>
  <c r="G58" i="4"/>
  <c r="H57" i="4"/>
  <c r="I57" i="4" s="1"/>
  <c r="G57" i="4"/>
  <c r="H56" i="4"/>
  <c r="I56" i="4" s="1"/>
  <c r="G56" i="4"/>
  <c r="H55" i="4"/>
  <c r="I55" i="4" s="1"/>
  <c r="G55" i="4"/>
  <c r="H54" i="4"/>
  <c r="I54" i="4" s="1"/>
  <c r="G54" i="4"/>
  <c r="H53" i="4"/>
  <c r="I53" i="4" s="1"/>
  <c r="G53" i="4"/>
  <c r="H52" i="4"/>
  <c r="I52" i="4" s="1"/>
  <c r="G52" i="4"/>
  <c r="H51" i="4"/>
  <c r="I51" i="4" s="1"/>
  <c r="G51" i="4"/>
  <c r="H50" i="4"/>
  <c r="I50" i="4" s="1"/>
  <c r="G50" i="4"/>
  <c r="H49" i="4"/>
  <c r="I49" i="4" s="1"/>
  <c r="G49" i="4"/>
  <c r="H48" i="4"/>
  <c r="I48" i="4" s="1"/>
  <c r="G48" i="4"/>
  <c r="H47" i="4"/>
  <c r="I47" i="4" s="1"/>
  <c r="G47" i="4"/>
  <c r="H46" i="4"/>
  <c r="I46" i="4" s="1"/>
  <c r="G46" i="4"/>
  <c r="H45" i="4"/>
  <c r="I45" i="4" s="1"/>
  <c r="G45" i="4"/>
  <c r="H44" i="4"/>
  <c r="I44" i="4" s="1"/>
  <c r="G44" i="4"/>
  <c r="H43" i="4"/>
  <c r="I43" i="4" s="1"/>
  <c r="G43" i="4"/>
  <c r="H42" i="4"/>
  <c r="I42" i="4" s="1"/>
  <c r="G42" i="4"/>
  <c r="H41" i="4"/>
  <c r="I41" i="4" s="1"/>
  <c r="G41" i="4"/>
  <c r="H40" i="4"/>
  <c r="I40" i="4" s="1"/>
  <c r="G40" i="4"/>
  <c r="H39" i="4"/>
  <c r="I39" i="4" s="1"/>
  <c r="G39" i="4"/>
  <c r="H38" i="4"/>
  <c r="I38" i="4" s="1"/>
  <c r="G38" i="4"/>
  <c r="H37" i="4"/>
  <c r="I37" i="4" s="1"/>
  <c r="G37" i="4"/>
  <c r="H36" i="4"/>
  <c r="I36" i="4" s="1"/>
  <c r="G36" i="4"/>
  <c r="H35" i="4"/>
  <c r="I35" i="4" s="1"/>
  <c r="G35" i="4"/>
  <c r="H34" i="4"/>
  <c r="I34" i="4" s="1"/>
  <c r="G34" i="4"/>
  <c r="H33" i="4"/>
  <c r="I33" i="4" s="1"/>
  <c r="G33" i="4"/>
  <c r="H32" i="4"/>
  <c r="I32" i="4" s="1"/>
  <c r="G32" i="4"/>
  <c r="H31" i="4"/>
  <c r="I31" i="4" s="1"/>
  <c r="G31" i="4"/>
  <c r="H30" i="4"/>
  <c r="I30" i="4" s="1"/>
  <c r="G30" i="4"/>
  <c r="H29" i="4"/>
  <c r="I29" i="4" s="1"/>
  <c r="G29" i="4"/>
  <c r="H28" i="4"/>
  <c r="I28" i="4" s="1"/>
  <c r="G28" i="4"/>
  <c r="H27" i="4"/>
  <c r="I27" i="4" s="1"/>
  <c r="G27" i="4"/>
  <c r="H26" i="4"/>
  <c r="I26" i="4" s="1"/>
  <c r="G26" i="4"/>
  <c r="H25" i="4"/>
  <c r="I25" i="4" s="1"/>
  <c r="G25" i="4"/>
  <c r="H24" i="4"/>
  <c r="I24" i="4" s="1"/>
  <c r="G24" i="4"/>
  <c r="H23" i="4"/>
  <c r="I23" i="4" s="1"/>
  <c r="G23" i="4"/>
  <c r="H22" i="4"/>
  <c r="I22" i="4" s="1"/>
  <c r="G22" i="4"/>
  <c r="H21" i="4"/>
  <c r="I21" i="4" s="1"/>
  <c r="G21" i="4"/>
  <c r="H20" i="4"/>
  <c r="I20" i="4" s="1"/>
  <c r="G20" i="4"/>
  <c r="H19" i="4"/>
  <c r="I19" i="4" s="1"/>
  <c r="G19" i="4"/>
  <c r="H18" i="4"/>
  <c r="I18" i="4" s="1"/>
  <c r="G18" i="4"/>
  <c r="H17" i="4"/>
  <c r="I17" i="4" s="1"/>
  <c r="G17" i="4"/>
  <c r="H16" i="4"/>
  <c r="I16" i="4" s="1"/>
  <c r="G16" i="4"/>
  <c r="H15" i="4"/>
  <c r="I15" i="4" s="1"/>
  <c r="G15" i="4"/>
  <c r="H14" i="4"/>
  <c r="I14" i="4" s="1"/>
  <c r="G14" i="4"/>
  <c r="H13" i="4"/>
  <c r="I13" i="4" s="1"/>
  <c r="G13" i="4"/>
  <c r="H12" i="4"/>
  <c r="I12" i="4" s="1"/>
  <c r="G12" i="4"/>
  <c r="H11" i="4"/>
  <c r="I11" i="4" s="1"/>
  <c r="G11" i="4"/>
  <c r="H10" i="4"/>
  <c r="I10" i="4" s="1"/>
  <c r="G10" i="4"/>
  <c r="H9" i="4"/>
  <c r="I9" i="4" s="1"/>
  <c r="G9" i="4"/>
  <c r="H8" i="4"/>
  <c r="I8" i="4" s="1"/>
  <c r="G8" i="4"/>
  <c r="H7" i="4"/>
  <c r="I7" i="4" s="1"/>
  <c r="G7" i="4"/>
  <c r="H6" i="4"/>
  <c r="I6" i="4" s="1"/>
  <c r="G6" i="4"/>
  <c r="H5" i="4"/>
  <c r="I5" i="4" s="1"/>
  <c r="G5" i="4"/>
  <c r="H4" i="4"/>
  <c r="I4" i="4" s="1"/>
  <c r="G4" i="4"/>
  <c r="H3" i="4"/>
  <c r="I3" i="4" s="1"/>
  <c r="G3" i="4"/>
  <c r="G2" i="4"/>
  <c r="I145" i="3"/>
  <c r="I141" i="3"/>
  <c r="I137" i="3"/>
  <c r="I133" i="3"/>
  <c r="I129" i="3"/>
  <c r="I125" i="3"/>
  <c r="I121" i="3"/>
  <c r="I117" i="3"/>
  <c r="I113" i="3"/>
  <c r="I109" i="3"/>
  <c r="I105" i="3"/>
  <c r="I101" i="3"/>
  <c r="I97" i="3"/>
  <c r="I93" i="3"/>
  <c r="I89" i="3"/>
  <c r="I85" i="3"/>
  <c r="I81" i="3"/>
  <c r="I77" i="3"/>
  <c r="I73" i="3"/>
  <c r="I69" i="3"/>
  <c r="I65" i="3"/>
  <c r="I61" i="3"/>
  <c r="I57" i="3"/>
  <c r="I53" i="3"/>
  <c r="I49" i="3"/>
  <c r="I45" i="3"/>
  <c r="I41" i="3"/>
  <c r="I37" i="3"/>
  <c r="I33" i="3"/>
  <c r="I29" i="3"/>
  <c r="I25" i="3"/>
  <c r="I21" i="3"/>
  <c r="I17" i="3"/>
  <c r="I13" i="3"/>
  <c r="I9" i="3"/>
  <c r="I5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G122" i="3"/>
  <c r="G121" i="3"/>
  <c r="G120" i="3"/>
  <c r="G119" i="3"/>
  <c r="G118" i="3"/>
  <c r="G117" i="3"/>
  <c r="G116" i="3"/>
  <c r="G115" i="3"/>
  <c r="G114" i="3"/>
  <c r="G113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G112" i="3"/>
  <c r="D147" i="5"/>
  <c r="G147" i="5" s="1"/>
  <c r="E147" i="4"/>
  <c r="G148" i="4" s="1"/>
  <c r="C3" i="6" s="1"/>
  <c r="D147" i="4"/>
  <c r="H2" i="4"/>
  <c r="I2" i="4" s="1"/>
  <c r="I147" i="4" s="1"/>
  <c r="H146" i="3"/>
  <c r="I146" i="3" s="1"/>
  <c r="H145" i="3"/>
  <c r="H144" i="3"/>
  <c r="I144" i="3" s="1"/>
  <c r="H143" i="3"/>
  <c r="I143" i="3" s="1"/>
  <c r="H142" i="3"/>
  <c r="I142" i="3" s="1"/>
  <c r="H141" i="3"/>
  <c r="H140" i="3"/>
  <c r="I140" i="3" s="1"/>
  <c r="H139" i="3"/>
  <c r="I139" i="3" s="1"/>
  <c r="H138" i="3"/>
  <c r="I138" i="3" s="1"/>
  <c r="H137" i="3"/>
  <c r="H136" i="3"/>
  <c r="I136" i="3" s="1"/>
  <c r="H135" i="3"/>
  <c r="I135" i="3" s="1"/>
  <c r="H134" i="3"/>
  <c r="I134" i="3" s="1"/>
  <c r="H133" i="3"/>
  <c r="H132" i="3"/>
  <c r="I132" i="3" s="1"/>
  <c r="H131" i="3"/>
  <c r="I131" i="3" s="1"/>
  <c r="H130" i="3"/>
  <c r="I130" i="3" s="1"/>
  <c r="H129" i="3"/>
  <c r="H128" i="3"/>
  <c r="I128" i="3" s="1"/>
  <c r="H127" i="3"/>
  <c r="I127" i="3" s="1"/>
  <c r="H126" i="3"/>
  <c r="I126" i="3" s="1"/>
  <c r="H125" i="3"/>
  <c r="H124" i="3"/>
  <c r="I124" i="3" s="1"/>
  <c r="H123" i="3"/>
  <c r="I123" i="3" s="1"/>
  <c r="H122" i="3"/>
  <c r="I122" i="3" s="1"/>
  <c r="H121" i="3"/>
  <c r="H120" i="3"/>
  <c r="I120" i="3" s="1"/>
  <c r="H119" i="3"/>
  <c r="I119" i="3" s="1"/>
  <c r="H118" i="3"/>
  <c r="I118" i="3" s="1"/>
  <c r="H117" i="3"/>
  <c r="H116" i="3"/>
  <c r="I116" i="3" s="1"/>
  <c r="H115" i="3"/>
  <c r="I115" i="3" s="1"/>
  <c r="H114" i="3"/>
  <c r="I114" i="3" s="1"/>
  <c r="H113" i="3"/>
  <c r="H112" i="3"/>
  <c r="I112" i="3" s="1"/>
  <c r="H111" i="3"/>
  <c r="I111" i="3" s="1"/>
  <c r="H110" i="3"/>
  <c r="I110" i="3" s="1"/>
  <c r="H109" i="3"/>
  <c r="H108" i="3"/>
  <c r="I108" i="3" s="1"/>
  <c r="H107" i="3"/>
  <c r="I107" i="3" s="1"/>
  <c r="H106" i="3"/>
  <c r="I106" i="3" s="1"/>
  <c r="H105" i="3"/>
  <c r="H104" i="3"/>
  <c r="I104" i="3" s="1"/>
  <c r="H103" i="3"/>
  <c r="I103" i="3" s="1"/>
  <c r="H102" i="3"/>
  <c r="I102" i="3" s="1"/>
  <c r="H101" i="3"/>
  <c r="H100" i="3"/>
  <c r="I100" i="3" s="1"/>
  <c r="H99" i="3"/>
  <c r="I99" i="3" s="1"/>
  <c r="H98" i="3"/>
  <c r="I98" i="3" s="1"/>
  <c r="H97" i="3"/>
  <c r="H96" i="3"/>
  <c r="I96" i="3" s="1"/>
  <c r="H95" i="3"/>
  <c r="I95" i="3" s="1"/>
  <c r="H94" i="3"/>
  <c r="I94" i="3" s="1"/>
  <c r="H93" i="3"/>
  <c r="H92" i="3"/>
  <c r="I92" i="3" s="1"/>
  <c r="H91" i="3"/>
  <c r="I91" i="3" s="1"/>
  <c r="H90" i="3"/>
  <c r="I90" i="3" s="1"/>
  <c r="H89" i="3"/>
  <c r="H88" i="3"/>
  <c r="I88" i="3" s="1"/>
  <c r="H87" i="3"/>
  <c r="I87" i="3" s="1"/>
  <c r="H86" i="3"/>
  <c r="I86" i="3" s="1"/>
  <c r="H85" i="3"/>
  <c r="H84" i="3"/>
  <c r="I84" i="3" s="1"/>
  <c r="H83" i="3"/>
  <c r="I83" i="3" s="1"/>
  <c r="H82" i="3"/>
  <c r="I82" i="3" s="1"/>
  <c r="H81" i="3"/>
  <c r="H80" i="3"/>
  <c r="I80" i="3" s="1"/>
  <c r="H79" i="3"/>
  <c r="I79" i="3" s="1"/>
  <c r="H78" i="3"/>
  <c r="I78" i="3" s="1"/>
  <c r="H77" i="3"/>
  <c r="H76" i="3"/>
  <c r="I76" i="3" s="1"/>
  <c r="H75" i="3"/>
  <c r="I75" i="3" s="1"/>
  <c r="H74" i="3"/>
  <c r="I74" i="3" s="1"/>
  <c r="H73" i="3"/>
  <c r="H72" i="3"/>
  <c r="I72" i="3" s="1"/>
  <c r="H71" i="3"/>
  <c r="I71" i="3" s="1"/>
  <c r="H70" i="3"/>
  <c r="I70" i="3" s="1"/>
  <c r="H69" i="3"/>
  <c r="H68" i="3"/>
  <c r="I68" i="3" s="1"/>
  <c r="H67" i="3"/>
  <c r="I67" i="3" s="1"/>
  <c r="H66" i="3"/>
  <c r="I66" i="3" s="1"/>
  <c r="H65" i="3"/>
  <c r="H64" i="3"/>
  <c r="I64" i="3" s="1"/>
  <c r="H63" i="3"/>
  <c r="I63" i="3" s="1"/>
  <c r="H62" i="3"/>
  <c r="I62" i="3" s="1"/>
  <c r="H61" i="3"/>
  <c r="H60" i="3"/>
  <c r="I60" i="3" s="1"/>
  <c r="H59" i="3"/>
  <c r="I59" i="3" s="1"/>
  <c r="H58" i="3"/>
  <c r="I58" i="3" s="1"/>
  <c r="H57" i="3"/>
  <c r="H56" i="3"/>
  <c r="I56" i="3" s="1"/>
  <c r="H55" i="3"/>
  <c r="I55" i="3" s="1"/>
  <c r="H54" i="3"/>
  <c r="I54" i="3" s="1"/>
  <c r="H53" i="3"/>
  <c r="H52" i="3"/>
  <c r="I52" i="3" s="1"/>
  <c r="H51" i="3"/>
  <c r="I51" i="3" s="1"/>
  <c r="H50" i="3"/>
  <c r="I50" i="3" s="1"/>
  <c r="H49" i="3"/>
  <c r="H48" i="3"/>
  <c r="I48" i="3" s="1"/>
  <c r="H47" i="3"/>
  <c r="I47" i="3" s="1"/>
  <c r="H46" i="3"/>
  <c r="I46" i="3" s="1"/>
  <c r="H45" i="3"/>
  <c r="H44" i="3"/>
  <c r="I44" i="3" s="1"/>
  <c r="H43" i="3"/>
  <c r="I43" i="3" s="1"/>
  <c r="H42" i="3"/>
  <c r="I42" i="3" s="1"/>
  <c r="H41" i="3"/>
  <c r="H40" i="3"/>
  <c r="I40" i="3" s="1"/>
  <c r="H39" i="3"/>
  <c r="I39" i="3" s="1"/>
  <c r="H38" i="3"/>
  <c r="I38" i="3" s="1"/>
  <c r="H37" i="3"/>
  <c r="H36" i="3"/>
  <c r="I36" i="3" s="1"/>
  <c r="H35" i="3"/>
  <c r="I35" i="3" s="1"/>
  <c r="H34" i="3"/>
  <c r="I34" i="3" s="1"/>
  <c r="H33" i="3"/>
  <c r="H32" i="3"/>
  <c r="I32" i="3" s="1"/>
  <c r="H31" i="3"/>
  <c r="I31" i="3" s="1"/>
  <c r="H30" i="3"/>
  <c r="I30" i="3" s="1"/>
  <c r="H29" i="3"/>
  <c r="H28" i="3"/>
  <c r="I28" i="3" s="1"/>
  <c r="H27" i="3"/>
  <c r="I27" i="3" s="1"/>
  <c r="H26" i="3"/>
  <c r="I26" i="3" s="1"/>
  <c r="H25" i="3"/>
  <c r="H24" i="3"/>
  <c r="I24" i="3" s="1"/>
  <c r="H23" i="3"/>
  <c r="I23" i="3" s="1"/>
  <c r="H22" i="3"/>
  <c r="I22" i="3" s="1"/>
  <c r="H21" i="3"/>
  <c r="H20" i="3"/>
  <c r="I20" i="3" s="1"/>
  <c r="H19" i="3"/>
  <c r="I19" i="3" s="1"/>
  <c r="H18" i="3"/>
  <c r="I18" i="3" s="1"/>
  <c r="H17" i="3"/>
  <c r="H16" i="3"/>
  <c r="I16" i="3" s="1"/>
  <c r="H15" i="3"/>
  <c r="I15" i="3" s="1"/>
  <c r="H14" i="3"/>
  <c r="I14" i="3" s="1"/>
  <c r="H13" i="3"/>
  <c r="H12" i="3"/>
  <c r="I12" i="3" s="1"/>
  <c r="H11" i="3"/>
  <c r="I11" i="3" s="1"/>
  <c r="H10" i="3"/>
  <c r="I10" i="3" s="1"/>
  <c r="H9" i="3"/>
  <c r="H8" i="3"/>
  <c r="I8" i="3" s="1"/>
  <c r="H7" i="3"/>
  <c r="I7" i="3" s="1"/>
  <c r="H6" i="3"/>
  <c r="I6" i="3" s="1"/>
  <c r="H5" i="3"/>
  <c r="H4" i="3"/>
  <c r="I4" i="3" s="1"/>
  <c r="H3" i="3"/>
  <c r="I3" i="3" s="1"/>
  <c r="H2" i="3"/>
  <c r="I2" i="3" s="1"/>
  <c r="E147" i="3"/>
  <c r="D147" i="3"/>
  <c r="F11" i="6" l="1"/>
  <c r="F4" i="6"/>
  <c r="F21" i="6" s="1"/>
  <c r="E148" i="4"/>
  <c r="B3" i="6" s="1"/>
  <c r="F5" i="6"/>
  <c r="F22" i="6" s="1"/>
  <c r="F3" i="6"/>
  <c r="F20" i="6" s="1"/>
  <c r="H7" i="7"/>
  <c r="I7" i="7"/>
  <c r="H8" i="7"/>
  <c r="H147" i="4"/>
  <c r="H147" i="5"/>
  <c r="E147" i="5"/>
  <c r="H147" i="3"/>
  <c r="I147" i="3" s="1"/>
  <c r="G12" i="7" l="1"/>
  <c r="B20" i="6" s="1"/>
  <c r="F6" i="6"/>
  <c r="B23" i="6" l="1"/>
  <c r="F11" i="9" s="1"/>
</calcChain>
</file>

<file path=xl/sharedStrings.xml><?xml version="1.0" encoding="utf-8"?>
<sst xmlns="http://schemas.openxmlformats.org/spreadsheetml/2006/main" count="557" uniqueCount="202">
  <si>
    <t>ALMUS OLVER TOWERS (ACTIVITY RM)</t>
  </si>
  <si>
    <t>AMERICAN LEGION VALLEY POST 1468</t>
  </si>
  <si>
    <t>ARMOND MAGNARELLI COMM CTR @ MCCHESNEY PARK</t>
  </si>
  <si>
    <t>BALDWINSVILLE FIRST UNITED METHODIST CHURCH</t>
  </si>
  <si>
    <t>BALDWINSVILLE PUBLIC LIBRARY</t>
  </si>
  <si>
    <t>BEAVER LAKE NATURE CENTER</t>
  </si>
  <si>
    <t>BELGIUM-COLD SPRINGS FIRE HOUSE - RIVER</t>
  </si>
  <si>
    <t>BELGIUM-COLD SPRINGS FIRE HOUSE-RADISSON</t>
  </si>
  <si>
    <t>BELLEVUE HEIGHTS METHODIST CHURCH</t>
  </si>
  <si>
    <t>BELLEWOOD BAPTIST CHURCH</t>
  </si>
  <si>
    <t>BISHOP LUDDEN JR/SR HIGH SCHOOL</t>
  </si>
  <si>
    <t>BLESSED SACRAMENT SCHOOL (GYM ENTR)</t>
  </si>
  <si>
    <t>BREWERTON FIRE STATION</t>
  </si>
  <si>
    <t>BRIGHTON ACADEMY</t>
  </si>
  <si>
    <t>BRIGHTON TOWERS</t>
  </si>
  <si>
    <t>BUCKLEY ROAD BAPTIST CHURCH</t>
  </si>
  <si>
    <t>CAMILLUS ELKS LODGE #2367</t>
  </si>
  <si>
    <t>CAMILLUS MUNICIPAL BLDG</t>
  </si>
  <si>
    <t>CAMILLUS VILLAGE HALL</t>
  </si>
  <si>
    <t>CANTON WOODS SENIOR CENTER</t>
  </si>
  <si>
    <t>CHERRY ROAD SCHOOL</t>
  </si>
  <si>
    <t>CHRIST COMMUNITY CHURCH</t>
  </si>
  <si>
    <t>CHURCH OF CHRIST</t>
  </si>
  <si>
    <t>CICERO ELEMENTARY SCHOOL</t>
  </si>
  <si>
    <t>CICERO UNITED METHODIST CHURCH</t>
  </si>
  <si>
    <t>CLAY SENIOR CENTER</t>
  </si>
  <si>
    <t>CLAY TOWN HALL</t>
  </si>
  <si>
    <t>CORCORAN HIGH SCHOOL</t>
  </si>
  <si>
    <t>DELPHI FALLS FIRE DEPT</t>
  </si>
  <si>
    <t>DESTINY CHRISTIAN CENTER</t>
  </si>
  <si>
    <t>DEWITT COMMUNITY CHURCH</t>
  </si>
  <si>
    <t>DEWITT TOWN HALL</t>
  </si>
  <si>
    <t>DONLIN DRIVE ELEMENTARY SCHOOL</t>
  </si>
  <si>
    <t>EAGLE HILL MIDDLE SCHOOL</t>
  </si>
  <si>
    <t>EAST SYRACUSE FIRE STATION #2</t>
  </si>
  <si>
    <t>EAST SYRACUSE VILLAGE HALL</t>
  </si>
  <si>
    <t>EASTWOOD SENIOR CENTER (2ND FLR)</t>
  </si>
  <si>
    <t>ELBRIDGE FIREHOUSE</t>
  </si>
  <si>
    <t>ELMCREST CHILDREN'S CENTER (GYM)</t>
  </si>
  <si>
    <t>ELMWOOD SCHOOL BLDG (GYM)</t>
  </si>
  <si>
    <t>ERWIN FIRST UNITED METHODIST CHURCH</t>
  </si>
  <si>
    <t>F-M SENIOR HIGH SCHOOL</t>
  </si>
  <si>
    <t>FABIUS AREA COMMUNITY CTR</t>
  </si>
  <si>
    <t>FAYETTEVILLE FREE LIBRARY</t>
  </si>
  <si>
    <t>GILLETTE ROAD MIDDLE SCHOOL</t>
  </si>
  <si>
    <t>GOLDSTEIN STUDENT CENTER</t>
  </si>
  <si>
    <t>GRACE ASSEMBLY OF GOD</t>
  </si>
  <si>
    <t>GRACE EVANGELICAL COVENANT CHURCH</t>
  </si>
  <si>
    <t>GREATER EVANGELICAL CHURCH OF GOD IN CHRIST</t>
  </si>
  <si>
    <t>HAZARD BRANCH LIBRARY</t>
  </si>
  <si>
    <t>HOWLETT HILL FIRE DEPT</t>
  </si>
  <si>
    <t>HUNTINGTON SCHOOL</t>
  </si>
  <si>
    <t>IHSAN SCHOOL</t>
  </si>
  <si>
    <t>IMMACULATE CONCEPTION CHURCH</t>
  </si>
  <si>
    <t>J.H. SPIRE AMERICAN LEGION</t>
  </si>
  <si>
    <t>JAMESVILLE FIRE STATION</t>
  </si>
  <si>
    <t>JAMESVILLE-DEWITT HIGH SCHOOL (GYM)</t>
  </si>
  <si>
    <t>JORDAN-ELBRIDGE COMMUNITY CENTER</t>
  </si>
  <si>
    <t>LAFAYETTE FIRE STATION #1</t>
  </si>
  <si>
    <t>LAKESHORE BAPTIST CHURCH</t>
  </si>
  <si>
    <t>LAKESIDE RECREATION CENTER</t>
  </si>
  <si>
    <t>LEMOYNE COLLEGE (PANASCI FAMILY CHAPEL)</t>
  </si>
  <si>
    <t>LEMOYNE SCHOOL</t>
  </si>
  <si>
    <t>LIVERPOOL CHRISTIAN CHURCH</t>
  </si>
  <si>
    <t>LIVERPOOL LIBRARY</t>
  </si>
  <si>
    <t>LIVERPOOL SCHOOL DISTRICT OFFICES</t>
  </si>
  <si>
    <t>LIVERPOOL VILLAGE HALL</t>
  </si>
  <si>
    <t>LYSANDER MUNICIPAL BLDG (AUDITORIUM)</t>
  </si>
  <si>
    <t>MANLIUS TOWN HALL</t>
  </si>
  <si>
    <t>MANLIUS VILLAGE CENTRE</t>
  </si>
  <si>
    <t>MARCELLUS FIRE HOUSE</t>
  </si>
  <si>
    <t>MARCELLUS HIGH SCHOOL (LGI ROOM)</t>
  </si>
  <si>
    <t>MATTYDALE FIRE DEPT</t>
  </si>
  <si>
    <t>MEMPHIS FIRE HOUSE</t>
  </si>
  <si>
    <t>MESSIAH'S CHURCH REFORMED PRESBYTERIAN</t>
  </si>
  <si>
    <t>MINOA MUNICIPAL BUILDING</t>
  </si>
  <si>
    <t>MOTTVILLE FIRE DEPT</t>
  </si>
  <si>
    <t>MUNDY LIBRARY</t>
  </si>
  <si>
    <t>NEDROW VOLUNTEER FIRE DEPT</t>
  </si>
  <si>
    <t>NEW LIFE SYRACUSE CHURCH</t>
  </si>
  <si>
    <t>NORTH SYRACUSE COMMUNITY CENTER</t>
  </si>
  <si>
    <t>NORTH SYRACUSE EDUCATION ASSOCIATION</t>
  </si>
  <si>
    <t>NORTH SYRACUSE SCHOOL DISTRICT OFFICES</t>
  </si>
  <si>
    <t>NORTHSIDE BAPTIST CHURCH</t>
  </si>
  <si>
    <t>NOTTINGHAM HIGH SCHOOL (MAIN ENTR)</t>
  </si>
  <si>
    <t>OCC MULROY HALL (1ST FLR)</t>
  </si>
  <si>
    <t>ONONDAGA TOWN HALL</t>
  </si>
  <si>
    <t>OTISCO HIGHWAY DEPARTMENT</t>
  </si>
  <si>
    <t>P.E.A.C.E.</t>
  </si>
  <si>
    <t>PEBBLE HILL PRESBYTERIAN CHURCH</t>
  </si>
  <si>
    <t>PINE GROVE MIDDLE SCHOOL</t>
  </si>
  <si>
    <t>PIONEER HOMES COFFEE HOUSE</t>
  </si>
  <si>
    <t>POMPEY HILL FIRE DEPT</t>
  </si>
  <si>
    <t>POMPEY TOWN HALL</t>
  </si>
  <si>
    <t>POPE JOHN XXIII CATHOLIC CHURCH</t>
  </si>
  <si>
    <t>PROMISE LAND CHURCH</t>
  </si>
  <si>
    <t>PROVIDENCE HOUSE APARTMENTS</t>
  </si>
  <si>
    <t>REDEEMER EVANGELICAL COVENANT CHURCH</t>
  </si>
  <si>
    <t>REFORMED CHURCH OF SYRACUSE (BACK ENTR)</t>
  </si>
  <si>
    <t>ROSS TOWERS</t>
  </si>
  <si>
    <t>SALEM-HYDE ELEMENTARY SCHOOL</t>
  </si>
  <si>
    <t>SALINA FREE LIBRARY</t>
  </si>
  <si>
    <t>SALINA TOWN HALL</t>
  </si>
  <si>
    <t>SEALS COMMUNITY CENTER</t>
  </si>
  <si>
    <t>SKANEATELES FIRE DEPT</t>
  </si>
  <si>
    <t>SKANEATELES PRESBYTERIAN CHURCH</t>
  </si>
  <si>
    <t>SOLVAY FIRE DEPARTMENT</t>
  </si>
  <si>
    <t>SOLVAY-GEDDES COMMUNITY YOUTH CENTER</t>
  </si>
  <si>
    <t>SOUTH ONONDAGA FIRE DEPT</t>
  </si>
  <si>
    <t>SOUTHWOOD FIRE DEPARTMENT</t>
  </si>
  <si>
    <t>SPAFFORD TOWN HALL</t>
  </si>
  <si>
    <t>SPIRITUAL RENEWAL CENTER</t>
  </si>
  <si>
    <t>ST AUGUSTINE'S CHURCH</t>
  </si>
  <si>
    <t>ST DANIEL'S SCHOOL BLDG</t>
  </si>
  <si>
    <t>ST ELIZABETH ANN SETON CHURCH (GYM)</t>
  </si>
  <si>
    <t>ST FRANCIS OF ASSISI CHURCH</t>
  </si>
  <si>
    <t>ST JOSEPH'S PARISH CENTER (GYM)</t>
  </si>
  <si>
    <t>ST LUCY'S PARISH CENTER (GYM)</t>
  </si>
  <si>
    <t>ST MARY'S PARISH CENTER</t>
  </si>
  <si>
    <t>ST MICHAEL &amp; ST PETER CHURCH</t>
  </si>
  <si>
    <t>ST MICHAEL'S LUTHERAN CHURCH</t>
  </si>
  <si>
    <t>ST PATRICK'S LOFT APTS</t>
  </si>
  <si>
    <t>ST STEPHEN LUTHERAN CHURCH</t>
  </si>
  <si>
    <t>SU HUNTINGTON HALL</t>
  </si>
  <si>
    <t>SYRACUSE BOYS &amp; GIRLS CLUB</t>
  </si>
  <si>
    <t>SYRACUSE COMMUNITY CONNECTIONS</t>
  </si>
  <si>
    <t>SYRACUSE TURNERS</t>
  </si>
  <si>
    <t>TOOMEY ABBOTT TOWERS</t>
  </si>
  <si>
    <t>TULLY MUNICIPAL BLDG</t>
  </si>
  <si>
    <t>UNITED CHURCH OF CHRIST (BAYBERRY)</t>
  </si>
  <si>
    <t>VALLEY VISTA APARTMENTS</t>
  </si>
  <si>
    <t>VAN BUREN TOWN HALL</t>
  </si>
  <si>
    <t>WCNY TV/FM (MARCELLUS ST ENTR)</t>
  </si>
  <si>
    <t>WESTHILL HIGH SCHOOL</t>
  </si>
  <si>
    <t>WHITE BRANCH LIBRARY</t>
  </si>
  <si>
    <t>WILLOW FIELD ELEMENTARY SCHOOL</t>
  </si>
  <si>
    <t>CHESTNUT HILL MIDDLE SCHOOL</t>
  </si>
  <si>
    <t>CAMILLUS FIRE DEPARTMENT</t>
  </si>
  <si>
    <t>ALOFT HOTEL</t>
  </si>
  <si>
    <t>PARKROSE ESTATES</t>
  </si>
  <si>
    <t>FIRST UNITARIAN UNIVERSALIST SOCIETY OF SYRACUSE</t>
  </si>
  <si>
    <t>ONONDAGA COUNTY CENTRAL LIBRARY</t>
  </si>
  <si>
    <t>HILLSIDE WORK SCHOLARSHIP CONNECTION</t>
  </si>
  <si>
    <t>BEAUCHAMP BRANCH LIBRARY</t>
  </si>
  <si>
    <t>LIVING WORD CHURCH</t>
  </si>
  <si>
    <t>Sum of Voter Count</t>
  </si>
  <si>
    <t>Polling Place</t>
  </si>
  <si>
    <t>PSM</t>
  </si>
  <si>
    <t>Reg</t>
  </si>
  <si>
    <t>ED</t>
  </si>
  <si>
    <t>Regular</t>
  </si>
  <si>
    <t>Early Voting</t>
  </si>
  <si>
    <t>NYS Election Law Minimum</t>
  </si>
  <si>
    <t>Reg Cost</t>
  </si>
  <si>
    <t>PSM Cost</t>
  </si>
  <si>
    <t>Presidential Primary</t>
  </si>
  <si>
    <t>NYS Minimum cost</t>
  </si>
  <si>
    <t>2024 Totals</t>
  </si>
  <si>
    <t>Number</t>
  </si>
  <si>
    <t>Cost</t>
  </si>
  <si>
    <t>Totals per Day</t>
  </si>
  <si>
    <t>Total Days</t>
  </si>
  <si>
    <t>Total Sites</t>
  </si>
  <si>
    <t>Total</t>
  </si>
  <si>
    <t>Election Day Totals</t>
  </si>
  <si>
    <t>Election Day Inspectors</t>
  </si>
  <si>
    <t>Early Voting Inspectors</t>
  </si>
  <si>
    <t>NYS Minimum if no approved staffing plan is submitted</t>
  </si>
  <si>
    <t>2024 Election Projections with staffing plan in place</t>
  </si>
  <si>
    <t>Congressional Primary</t>
  </si>
  <si>
    <t>General Election</t>
  </si>
  <si>
    <t>Election Total Cost</t>
  </si>
  <si>
    <t>Total Election Cost</t>
  </si>
  <si>
    <t>Savings to County</t>
  </si>
  <si>
    <t>CLASS</t>
  </si>
  <si>
    <t>Totals</t>
  </si>
  <si>
    <t>Instructional Hours</t>
  </si>
  <si>
    <t>Hours</t>
  </si>
  <si>
    <t>Classes</t>
  </si>
  <si>
    <t>Inst Hours</t>
  </si>
  <si>
    <t>Teacher Cost</t>
  </si>
  <si>
    <t>Helper Cost</t>
  </si>
  <si>
    <t>CERT</t>
  </si>
  <si>
    <t>(PSMS take 2 classes a year)</t>
  </si>
  <si>
    <t>Training Cost:</t>
  </si>
  <si>
    <t>CLASS AND ELECTION DAY PER MIN WAGE</t>
  </si>
  <si>
    <t>(Min wage per Hour)</t>
  </si>
  <si>
    <t>Tech Post Election Assistance</t>
  </si>
  <si>
    <t>Election Inspectors</t>
  </si>
  <si>
    <t>Training Cost (broken out on Training tab)</t>
  </si>
  <si>
    <t>Memory Card Runners</t>
  </si>
  <si>
    <t>6 temporary workers ($35000 a piece)</t>
  </si>
  <si>
    <t>Total 103 cost</t>
  </si>
  <si>
    <t>Election Cost</t>
  </si>
  <si>
    <t>Tech Election Day (17 hours eday, 17 hours setup and phone calls)</t>
  </si>
  <si>
    <t>Training</t>
  </si>
  <si>
    <t>6 Temps</t>
  </si>
  <si>
    <t>Techs</t>
  </si>
  <si>
    <t>Memory Card</t>
  </si>
  <si>
    <t>Election</t>
  </si>
  <si>
    <t>(Total Cost based on 2022)</t>
  </si>
  <si>
    <r>
      <t xml:space="preserve">Tech Pre-Lat </t>
    </r>
    <r>
      <rPr>
        <sz val="11"/>
        <color theme="1"/>
        <rFont val="Calibri"/>
        <family val="2"/>
        <scheme val="minor"/>
      </rPr>
      <t>(Total Cost based on 2022)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</si>
</sst>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44" fontId="0" fillId="0" borderId="0" xfId="1" applyFont="1"/>
    <xf numFmtId="44" fontId="0" fillId="0" borderId="0" xfId="0" applyNumberFormat="1"/>
    <xf numFmtId="44" fontId="0" fillId="2" borderId="0" xfId="0" applyNumberFormat="1" applyFill="1"/>
    <xf numFmtId="0" fontId="0" fillId="3" borderId="0" xfId="0" applyFill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/>
    <xf numFmtId="164" fontId="0" fillId="0" borderId="0" xfId="0" applyNumberFormat="1"/>
    <xf numFmtId="164" fontId="2" fillId="0" borderId="0" xfId="0" applyNumberFormat="1" applyFont="1"/>
    <xf numFmtId="2" fontId="0" fillId="0" borderId="0" xfId="0" applyNumberFormat="1" applyAlignment="1">
      <alignment wrapText="1"/>
    </xf>
    <xf numFmtId="2" fontId="2" fillId="0" borderId="0" xfId="0" applyNumberFormat="1" applyFont="1" applyAlignment="1">
      <alignment wrapText="1"/>
    </xf>
    <xf numFmtId="2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7BCDE-CB86-4CA3-8013-EDF503BC869A}">
  <dimension ref="A1:H23"/>
  <sheetViews>
    <sheetView workbookViewId="0">
      <selection activeCell="B23" sqref="B23"/>
    </sheetView>
  </sheetViews>
  <sheetFormatPr defaultRowHeight="15" x14ac:dyDescent="0.25"/>
  <cols>
    <col min="1" max="1" width="37.42578125" style="15" customWidth="1"/>
    <col min="2" max="2" width="22.140625" customWidth="1"/>
    <col min="3" max="3" width="22.140625" style="13" customWidth="1"/>
    <col min="4" max="4" width="29.140625" customWidth="1"/>
    <col min="5" max="6" width="22.140625" style="13" customWidth="1"/>
    <col min="7" max="11" width="22.140625" customWidth="1"/>
  </cols>
  <sheetData>
    <row r="1" spans="1:8" x14ac:dyDescent="0.25">
      <c r="B1" s="12" t="s">
        <v>168</v>
      </c>
    </row>
    <row r="2" spans="1:8" x14ac:dyDescent="0.25">
      <c r="A2" s="16" t="s">
        <v>188</v>
      </c>
      <c r="B2" t="s">
        <v>165</v>
      </c>
      <c r="C2" s="13" t="s">
        <v>159</v>
      </c>
      <c r="D2" t="s">
        <v>166</v>
      </c>
      <c r="E2" s="13" t="s">
        <v>159</v>
      </c>
      <c r="F2" s="13" t="s">
        <v>171</v>
      </c>
    </row>
    <row r="3" spans="1:8" x14ac:dyDescent="0.25">
      <c r="A3" s="15" t="s">
        <v>155</v>
      </c>
      <c r="B3">
        <f>'Presidential Primary'!E148</f>
        <v>788</v>
      </c>
      <c r="C3" s="13">
        <f>'Presidential Primary'!G148</f>
        <v>216140</v>
      </c>
      <c r="D3">
        <f>'Presidential Primary'!B157</f>
        <v>540</v>
      </c>
      <c r="E3" s="13">
        <f>'Presidential Primary'!C157</f>
        <v>80730</v>
      </c>
      <c r="F3" s="13">
        <f>C3+E3</f>
        <v>296870</v>
      </c>
    </row>
    <row r="4" spans="1:8" x14ac:dyDescent="0.25">
      <c r="A4" s="15" t="s">
        <v>169</v>
      </c>
      <c r="B4">
        <f>'Congressional Primary'!E148</f>
        <v>788</v>
      </c>
      <c r="C4" s="13">
        <f>'Congressional Primary'!G148</f>
        <v>216140</v>
      </c>
      <c r="D4">
        <f>'Congressional Primary'!B157</f>
        <v>540</v>
      </c>
      <c r="E4" s="13">
        <f>'Congressional Primary'!C157</f>
        <v>80730</v>
      </c>
      <c r="F4" s="13">
        <f t="shared" ref="F4:F5" si="0">C4+E4</f>
        <v>296870</v>
      </c>
    </row>
    <row r="5" spans="1:8" x14ac:dyDescent="0.25">
      <c r="A5" s="15" t="s">
        <v>170</v>
      </c>
      <c r="B5">
        <f>'General Election'!E148</f>
        <v>1220</v>
      </c>
      <c r="C5" s="13">
        <f>'General Election'!G148</f>
        <v>324140</v>
      </c>
      <c r="D5">
        <f>'General Election'!B157</f>
        <v>990</v>
      </c>
      <c r="E5" s="13">
        <f>'General Election'!C157</f>
        <v>144630</v>
      </c>
      <c r="F5" s="13">
        <f t="shared" si="0"/>
        <v>468770</v>
      </c>
    </row>
    <row r="6" spans="1:8" x14ac:dyDescent="0.25">
      <c r="F6" s="14">
        <f>SUM(F3:F5)</f>
        <v>1062510</v>
      </c>
    </row>
    <row r="7" spans="1:8" ht="30" x14ac:dyDescent="0.25">
      <c r="A7" s="16" t="s">
        <v>194</v>
      </c>
      <c r="C7" s="13" t="s">
        <v>159</v>
      </c>
    </row>
    <row r="8" spans="1:8" x14ac:dyDescent="0.25">
      <c r="A8" s="15" t="s">
        <v>155</v>
      </c>
      <c r="B8">
        <v>24</v>
      </c>
      <c r="C8" s="13">
        <f>B8*17*25.75*2</f>
        <v>21012</v>
      </c>
      <c r="D8">
        <v>90</v>
      </c>
      <c r="E8" s="13">
        <f>D8*11*25.75</f>
        <v>25492.5</v>
      </c>
      <c r="F8" s="13">
        <f t="shared" ref="F8:F10" si="1">C8+E8</f>
        <v>46504.5</v>
      </c>
    </row>
    <row r="9" spans="1:8" x14ac:dyDescent="0.25">
      <c r="A9" s="15" t="s">
        <v>169</v>
      </c>
      <c r="B9">
        <v>24</v>
      </c>
      <c r="C9" s="13">
        <f>B9*17*25.75*2</f>
        <v>21012</v>
      </c>
      <c r="D9">
        <v>90</v>
      </c>
      <c r="E9" s="13">
        <f>D9*11*25.75</f>
        <v>25492.5</v>
      </c>
      <c r="F9" s="13">
        <f t="shared" si="1"/>
        <v>46504.5</v>
      </c>
    </row>
    <row r="10" spans="1:8" x14ac:dyDescent="0.25">
      <c r="A10" s="15" t="s">
        <v>170</v>
      </c>
      <c r="B10">
        <v>24</v>
      </c>
      <c r="C10" s="13">
        <f>B10*17*25.75*2</f>
        <v>21012</v>
      </c>
      <c r="D10">
        <v>90</v>
      </c>
      <c r="E10" s="13">
        <f>D10*11*25.75</f>
        <v>25492.5</v>
      </c>
      <c r="F10" s="13">
        <f t="shared" si="1"/>
        <v>46504.5</v>
      </c>
    </row>
    <row r="11" spans="1:8" x14ac:dyDescent="0.25">
      <c r="F11" s="14">
        <f>SUM(F8:F10)</f>
        <v>139513.5</v>
      </c>
    </row>
    <row r="12" spans="1:8" x14ac:dyDescent="0.25">
      <c r="F12" s="14"/>
    </row>
    <row r="13" spans="1:8" x14ac:dyDescent="0.25">
      <c r="A13" s="16" t="s">
        <v>201</v>
      </c>
      <c r="D13" s="12" t="s">
        <v>187</v>
      </c>
      <c r="G13" s="12" t="s">
        <v>190</v>
      </c>
      <c r="H13" s="13" t="s">
        <v>200</v>
      </c>
    </row>
    <row r="14" spans="1:8" x14ac:dyDescent="0.25">
      <c r="A14" s="15" t="s">
        <v>155</v>
      </c>
      <c r="B14" s="13">
        <v>15017.25</v>
      </c>
      <c r="D14" t="s">
        <v>155</v>
      </c>
      <c r="E14" s="13">
        <v>17550</v>
      </c>
      <c r="G14" t="s">
        <v>155</v>
      </c>
      <c r="H14" s="13">
        <v>2750</v>
      </c>
    </row>
    <row r="15" spans="1:8" x14ac:dyDescent="0.25">
      <c r="A15" s="15" t="s">
        <v>169</v>
      </c>
      <c r="B15" s="13">
        <v>15017.25</v>
      </c>
      <c r="D15" t="s">
        <v>169</v>
      </c>
      <c r="E15" s="13">
        <v>17550</v>
      </c>
      <c r="G15" t="s">
        <v>169</v>
      </c>
      <c r="H15" s="13">
        <v>2750</v>
      </c>
    </row>
    <row r="16" spans="1:8" x14ac:dyDescent="0.25">
      <c r="A16" s="15" t="s">
        <v>170</v>
      </c>
      <c r="B16" s="13">
        <v>15017.25</v>
      </c>
      <c r="D16" t="s">
        <v>170</v>
      </c>
      <c r="E16" s="13">
        <v>17550</v>
      </c>
      <c r="G16" t="s">
        <v>170</v>
      </c>
      <c r="H16" s="13">
        <v>2750</v>
      </c>
    </row>
    <row r="17" spans="1:8" x14ac:dyDescent="0.25">
      <c r="B17" s="14">
        <f>SUM(B14:B16)</f>
        <v>45051.75</v>
      </c>
      <c r="E17" s="14">
        <f>SUM(E14:E16)</f>
        <v>52650</v>
      </c>
      <c r="H17" s="14">
        <f>SUM(H14:H16)</f>
        <v>8250</v>
      </c>
    </row>
    <row r="19" spans="1:8" x14ac:dyDescent="0.25">
      <c r="E19" s="14" t="s">
        <v>193</v>
      </c>
    </row>
    <row r="20" spans="1:8" ht="30" x14ac:dyDescent="0.25">
      <c r="A20" s="16" t="s">
        <v>189</v>
      </c>
      <c r="B20" s="14">
        <f>Training!G12</f>
        <v>128898</v>
      </c>
      <c r="E20" t="s">
        <v>155</v>
      </c>
      <c r="F20" s="13">
        <f>F3+F8+B14+E14+H14</f>
        <v>378691.75</v>
      </c>
    </row>
    <row r="21" spans="1:8" x14ac:dyDescent="0.25">
      <c r="A21" s="16" t="s">
        <v>191</v>
      </c>
      <c r="B21" s="14">
        <f>6*35000</f>
        <v>210000</v>
      </c>
      <c r="E21" t="s">
        <v>169</v>
      </c>
      <c r="F21" s="13">
        <f>F4+F9+B15+E15+H15</f>
        <v>378691.75</v>
      </c>
    </row>
    <row r="22" spans="1:8" x14ac:dyDescent="0.25">
      <c r="B22" s="13"/>
      <c r="E22" t="s">
        <v>170</v>
      </c>
      <c r="F22" s="13">
        <f>F5+F10+B16+E16+H16</f>
        <v>550591.75</v>
      </c>
    </row>
    <row r="23" spans="1:8" x14ac:dyDescent="0.25">
      <c r="A23" s="16" t="s">
        <v>192</v>
      </c>
      <c r="B23" s="14">
        <f>F6+F11+B17+E17+H17+B20+B21</f>
        <v>1646873.25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16AF0-E7D2-421E-8B21-4817F0FDF510}">
  <dimension ref="A1:I157"/>
  <sheetViews>
    <sheetView topLeftCell="A124" workbookViewId="0">
      <selection activeCell="F151" sqref="F151"/>
    </sheetView>
  </sheetViews>
  <sheetFormatPr defaultRowHeight="15" x14ac:dyDescent="0.25"/>
  <cols>
    <col min="1" max="1" width="29.5703125" customWidth="1"/>
  </cols>
  <sheetData>
    <row r="1" spans="1:9" x14ac:dyDescent="0.25">
      <c r="A1" t="s">
        <v>146</v>
      </c>
      <c r="B1" t="s">
        <v>145</v>
      </c>
      <c r="C1" t="s">
        <v>149</v>
      </c>
      <c r="D1" t="s">
        <v>147</v>
      </c>
      <c r="E1" t="s">
        <v>148</v>
      </c>
      <c r="F1" t="s">
        <v>153</v>
      </c>
      <c r="G1" t="s">
        <v>154</v>
      </c>
      <c r="H1" t="s">
        <v>152</v>
      </c>
    </row>
    <row r="2" spans="1:9" x14ac:dyDescent="0.25">
      <c r="A2" t="s">
        <v>88</v>
      </c>
      <c r="B2">
        <v>2975</v>
      </c>
      <c r="C2">
        <v>3</v>
      </c>
      <c r="D2">
        <v>2</v>
      </c>
      <c r="E2">
        <v>2</v>
      </c>
      <c r="F2">
        <f>E2*250</f>
        <v>500</v>
      </c>
      <c r="G2">
        <f t="shared" ref="G2" si="0">D2*316</f>
        <v>632</v>
      </c>
      <c r="H2">
        <f>C2*4</f>
        <v>12</v>
      </c>
      <c r="I2">
        <f t="shared" ref="I2:I65" si="1">H2*241.4</f>
        <v>2896.8</v>
      </c>
    </row>
    <row r="3" spans="1:9" x14ac:dyDescent="0.25">
      <c r="A3" t="s">
        <v>123</v>
      </c>
      <c r="B3">
        <v>2622</v>
      </c>
      <c r="C3">
        <v>9</v>
      </c>
      <c r="D3">
        <v>2</v>
      </c>
      <c r="E3">
        <v>3</v>
      </c>
      <c r="F3">
        <f t="shared" ref="F3:F66" si="2">E3*250</f>
        <v>750</v>
      </c>
      <c r="G3">
        <f t="shared" ref="G3:G66" si="3">D3*316</f>
        <v>632</v>
      </c>
      <c r="H3">
        <f t="shared" ref="H3:H66" si="4">C3*4</f>
        <v>36</v>
      </c>
      <c r="I3">
        <f t="shared" si="1"/>
        <v>8690.4</v>
      </c>
    </row>
    <row r="4" spans="1:9" x14ac:dyDescent="0.25">
      <c r="A4" t="s">
        <v>120</v>
      </c>
      <c r="B4">
        <v>3665</v>
      </c>
      <c r="C4">
        <v>4</v>
      </c>
      <c r="D4">
        <v>2</v>
      </c>
      <c r="E4">
        <v>4</v>
      </c>
      <c r="F4">
        <f t="shared" si="2"/>
        <v>1000</v>
      </c>
      <c r="G4">
        <f t="shared" si="3"/>
        <v>632</v>
      </c>
      <c r="H4">
        <f t="shared" si="4"/>
        <v>16</v>
      </c>
      <c r="I4">
        <f t="shared" si="1"/>
        <v>3862.4</v>
      </c>
    </row>
    <row r="5" spans="1:9" x14ac:dyDescent="0.25">
      <c r="A5" t="s">
        <v>40</v>
      </c>
      <c r="B5">
        <v>2244</v>
      </c>
      <c r="C5">
        <v>4</v>
      </c>
      <c r="D5">
        <v>2</v>
      </c>
      <c r="E5">
        <v>3</v>
      </c>
      <c r="F5">
        <f t="shared" si="2"/>
        <v>750</v>
      </c>
      <c r="G5">
        <f t="shared" si="3"/>
        <v>632</v>
      </c>
      <c r="H5">
        <f t="shared" si="4"/>
        <v>16</v>
      </c>
      <c r="I5">
        <f t="shared" si="1"/>
        <v>3862.4</v>
      </c>
    </row>
    <row r="6" spans="1:9" x14ac:dyDescent="0.25">
      <c r="A6" t="s">
        <v>122</v>
      </c>
      <c r="B6">
        <v>2164</v>
      </c>
      <c r="C6">
        <v>4</v>
      </c>
      <c r="D6">
        <v>2</v>
      </c>
      <c r="E6">
        <v>3</v>
      </c>
      <c r="F6">
        <f t="shared" si="2"/>
        <v>750</v>
      </c>
      <c r="G6">
        <f t="shared" si="3"/>
        <v>632</v>
      </c>
      <c r="H6">
        <f t="shared" si="4"/>
        <v>16</v>
      </c>
      <c r="I6">
        <f t="shared" si="1"/>
        <v>3862.4</v>
      </c>
    </row>
    <row r="7" spans="1:9" x14ac:dyDescent="0.25">
      <c r="A7" t="s">
        <v>68</v>
      </c>
      <c r="B7">
        <v>2112</v>
      </c>
      <c r="C7">
        <v>3</v>
      </c>
      <c r="D7">
        <v>2</v>
      </c>
      <c r="E7">
        <v>3</v>
      </c>
      <c r="F7">
        <f t="shared" si="2"/>
        <v>750</v>
      </c>
      <c r="G7">
        <f t="shared" si="3"/>
        <v>632</v>
      </c>
      <c r="H7">
        <f t="shared" si="4"/>
        <v>12</v>
      </c>
      <c r="I7">
        <f t="shared" si="1"/>
        <v>2896.8</v>
      </c>
    </row>
    <row r="8" spans="1:9" x14ac:dyDescent="0.25">
      <c r="A8" t="s">
        <v>140</v>
      </c>
      <c r="B8">
        <v>2099</v>
      </c>
      <c r="C8">
        <v>2</v>
      </c>
      <c r="D8">
        <v>2</v>
      </c>
      <c r="E8">
        <v>3</v>
      </c>
      <c r="F8">
        <f t="shared" si="2"/>
        <v>750</v>
      </c>
      <c r="G8">
        <f t="shared" si="3"/>
        <v>632</v>
      </c>
      <c r="H8">
        <f t="shared" si="4"/>
        <v>8</v>
      </c>
      <c r="I8">
        <f t="shared" si="1"/>
        <v>1931.2</v>
      </c>
    </row>
    <row r="9" spans="1:9" x14ac:dyDescent="0.25">
      <c r="A9" t="s">
        <v>61</v>
      </c>
      <c r="B9">
        <v>2063</v>
      </c>
      <c r="C9">
        <v>4</v>
      </c>
      <c r="D9">
        <v>2</v>
      </c>
      <c r="E9">
        <v>3</v>
      </c>
      <c r="F9">
        <f t="shared" si="2"/>
        <v>750</v>
      </c>
      <c r="G9">
        <f t="shared" si="3"/>
        <v>632</v>
      </c>
      <c r="H9">
        <f t="shared" si="4"/>
        <v>16</v>
      </c>
      <c r="I9">
        <f t="shared" si="1"/>
        <v>3862.4</v>
      </c>
    </row>
    <row r="10" spans="1:9" x14ac:dyDescent="0.25">
      <c r="A10" t="s">
        <v>83</v>
      </c>
      <c r="B10">
        <v>2053</v>
      </c>
      <c r="C10">
        <v>3</v>
      </c>
      <c r="D10">
        <v>2</v>
      </c>
      <c r="E10">
        <v>3</v>
      </c>
      <c r="F10">
        <f t="shared" si="2"/>
        <v>750</v>
      </c>
      <c r="G10">
        <f t="shared" si="3"/>
        <v>632</v>
      </c>
      <c r="H10">
        <f t="shared" si="4"/>
        <v>12</v>
      </c>
      <c r="I10">
        <f t="shared" si="1"/>
        <v>2896.8</v>
      </c>
    </row>
    <row r="11" spans="1:9" x14ac:dyDescent="0.25">
      <c r="A11" t="s">
        <v>84</v>
      </c>
      <c r="B11">
        <v>2014</v>
      </c>
      <c r="C11">
        <v>3</v>
      </c>
      <c r="D11">
        <v>2</v>
      </c>
      <c r="E11">
        <v>3</v>
      </c>
      <c r="F11">
        <f t="shared" si="2"/>
        <v>750</v>
      </c>
      <c r="G11">
        <f t="shared" si="3"/>
        <v>632</v>
      </c>
      <c r="H11">
        <f t="shared" si="4"/>
        <v>12</v>
      </c>
      <c r="I11">
        <f t="shared" si="1"/>
        <v>2896.8</v>
      </c>
    </row>
    <row r="12" spans="1:9" x14ac:dyDescent="0.25">
      <c r="A12" t="s">
        <v>82</v>
      </c>
      <c r="B12">
        <v>4804</v>
      </c>
      <c r="C12">
        <v>5</v>
      </c>
      <c r="D12">
        <v>2</v>
      </c>
      <c r="E12">
        <v>5</v>
      </c>
      <c r="F12">
        <f t="shared" si="2"/>
        <v>1250</v>
      </c>
      <c r="G12">
        <f t="shared" si="3"/>
        <v>632</v>
      </c>
      <c r="H12">
        <f t="shared" si="4"/>
        <v>20</v>
      </c>
      <c r="I12">
        <f t="shared" si="1"/>
        <v>4828</v>
      </c>
    </row>
    <row r="13" spans="1:9" x14ac:dyDescent="0.25">
      <c r="A13" t="s">
        <v>51</v>
      </c>
      <c r="B13">
        <v>2000</v>
      </c>
      <c r="C13">
        <v>3</v>
      </c>
      <c r="D13">
        <v>2</v>
      </c>
      <c r="E13">
        <v>3</v>
      </c>
      <c r="F13">
        <f t="shared" si="2"/>
        <v>750</v>
      </c>
      <c r="G13">
        <f t="shared" si="3"/>
        <v>632</v>
      </c>
      <c r="H13">
        <f t="shared" si="4"/>
        <v>12</v>
      </c>
      <c r="I13">
        <f t="shared" si="1"/>
        <v>2896.8</v>
      </c>
    </row>
    <row r="14" spans="1:9" x14ac:dyDescent="0.25">
      <c r="A14" t="s">
        <v>108</v>
      </c>
      <c r="B14">
        <v>1982</v>
      </c>
      <c r="C14">
        <v>2</v>
      </c>
      <c r="D14">
        <v>2</v>
      </c>
      <c r="E14">
        <v>3</v>
      </c>
      <c r="F14">
        <f t="shared" si="2"/>
        <v>750</v>
      </c>
      <c r="G14">
        <f t="shared" si="3"/>
        <v>632</v>
      </c>
      <c r="H14">
        <f t="shared" si="4"/>
        <v>8</v>
      </c>
      <c r="I14">
        <f t="shared" si="1"/>
        <v>1931.2</v>
      </c>
    </row>
    <row r="15" spans="1:9" x14ac:dyDescent="0.25">
      <c r="A15" t="s">
        <v>59</v>
      </c>
      <c r="B15">
        <v>1942</v>
      </c>
      <c r="C15">
        <v>2</v>
      </c>
      <c r="D15">
        <v>2</v>
      </c>
      <c r="E15">
        <v>3</v>
      </c>
      <c r="F15">
        <f t="shared" si="2"/>
        <v>750</v>
      </c>
      <c r="G15">
        <f t="shared" si="3"/>
        <v>632</v>
      </c>
      <c r="H15">
        <f t="shared" si="4"/>
        <v>8</v>
      </c>
      <c r="I15">
        <f t="shared" si="1"/>
        <v>1931.2</v>
      </c>
    </row>
    <row r="16" spans="1:9" x14ac:dyDescent="0.25">
      <c r="A16" t="s">
        <v>134</v>
      </c>
      <c r="B16">
        <v>1942</v>
      </c>
      <c r="C16">
        <v>3</v>
      </c>
      <c r="D16">
        <v>2</v>
      </c>
      <c r="E16">
        <v>3</v>
      </c>
      <c r="F16">
        <f t="shared" si="2"/>
        <v>750</v>
      </c>
      <c r="G16">
        <f t="shared" si="3"/>
        <v>632</v>
      </c>
      <c r="H16">
        <f t="shared" si="4"/>
        <v>12</v>
      </c>
      <c r="I16">
        <f t="shared" si="1"/>
        <v>2896.8</v>
      </c>
    </row>
    <row r="17" spans="1:9" x14ac:dyDescent="0.25">
      <c r="A17" t="s">
        <v>99</v>
      </c>
      <c r="B17">
        <v>2730</v>
      </c>
      <c r="C17">
        <v>6</v>
      </c>
      <c r="D17">
        <v>2</v>
      </c>
      <c r="E17">
        <v>4</v>
      </c>
      <c r="F17">
        <f t="shared" si="2"/>
        <v>1000</v>
      </c>
      <c r="G17">
        <f t="shared" si="3"/>
        <v>632</v>
      </c>
      <c r="H17">
        <f t="shared" si="4"/>
        <v>24</v>
      </c>
      <c r="I17">
        <f t="shared" si="1"/>
        <v>5793.6</v>
      </c>
    </row>
    <row r="18" spans="1:9" x14ac:dyDescent="0.25">
      <c r="A18" t="s">
        <v>23</v>
      </c>
      <c r="B18">
        <v>1930</v>
      </c>
      <c r="C18">
        <v>2</v>
      </c>
      <c r="D18">
        <v>2</v>
      </c>
      <c r="E18">
        <v>3</v>
      </c>
      <c r="F18">
        <f t="shared" si="2"/>
        <v>750</v>
      </c>
      <c r="G18">
        <f t="shared" si="3"/>
        <v>632</v>
      </c>
      <c r="H18">
        <f t="shared" si="4"/>
        <v>8</v>
      </c>
      <c r="I18">
        <f t="shared" si="1"/>
        <v>1931.2</v>
      </c>
    </row>
    <row r="19" spans="1:9" x14ac:dyDescent="0.25">
      <c r="A19" t="s">
        <v>131</v>
      </c>
      <c r="B19">
        <v>1926</v>
      </c>
      <c r="C19">
        <v>2</v>
      </c>
      <c r="D19">
        <v>2</v>
      </c>
      <c r="E19">
        <v>3</v>
      </c>
      <c r="F19">
        <f t="shared" si="2"/>
        <v>750</v>
      </c>
      <c r="G19">
        <f t="shared" si="3"/>
        <v>632</v>
      </c>
      <c r="H19">
        <f t="shared" si="4"/>
        <v>8</v>
      </c>
      <c r="I19">
        <f t="shared" si="1"/>
        <v>1931.2</v>
      </c>
    </row>
    <row r="20" spans="1:9" x14ac:dyDescent="0.25">
      <c r="A20" t="s">
        <v>78</v>
      </c>
      <c r="B20">
        <v>1925</v>
      </c>
      <c r="C20">
        <v>3</v>
      </c>
      <c r="D20">
        <v>2</v>
      </c>
      <c r="E20">
        <v>3</v>
      </c>
      <c r="F20">
        <f t="shared" si="2"/>
        <v>750</v>
      </c>
      <c r="G20">
        <f t="shared" si="3"/>
        <v>632</v>
      </c>
      <c r="H20">
        <f t="shared" si="4"/>
        <v>12</v>
      </c>
      <c r="I20">
        <f t="shared" si="1"/>
        <v>2896.8</v>
      </c>
    </row>
    <row r="21" spans="1:9" x14ac:dyDescent="0.25">
      <c r="A21" t="s">
        <v>87</v>
      </c>
      <c r="B21">
        <v>1924</v>
      </c>
      <c r="C21">
        <v>2</v>
      </c>
      <c r="D21">
        <v>2</v>
      </c>
      <c r="E21">
        <v>3</v>
      </c>
      <c r="F21">
        <f t="shared" si="2"/>
        <v>750</v>
      </c>
      <c r="G21">
        <f t="shared" si="3"/>
        <v>632</v>
      </c>
      <c r="H21">
        <f t="shared" si="4"/>
        <v>8</v>
      </c>
      <c r="I21">
        <f t="shared" si="1"/>
        <v>1931.2</v>
      </c>
    </row>
    <row r="22" spans="1:9" x14ac:dyDescent="0.25">
      <c r="A22" t="s">
        <v>100</v>
      </c>
      <c r="B22">
        <v>3119</v>
      </c>
      <c r="C22">
        <v>6</v>
      </c>
      <c r="D22">
        <v>2</v>
      </c>
      <c r="E22">
        <v>4</v>
      </c>
      <c r="F22">
        <f t="shared" si="2"/>
        <v>1000</v>
      </c>
      <c r="G22">
        <f t="shared" si="3"/>
        <v>632</v>
      </c>
      <c r="H22">
        <f t="shared" si="4"/>
        <v>24</v>
      </c>
      <c r="I22">
        <f t="shared" si="1"/>
        <v>5793.6</v>
      </c>
    </row>
    <row r="23" spans="1:9" x14ac:dyDescent="0.25">
      <c r="A23" t="s">
        <v>12</v>
      </c>
      <c r="B23">
        <v>3109</v>
      </c>
      <c r="C23">
        <v>3</v>
      </c>
      <c r="D23">
        <v>2</v>
      </c>
      <c r="E23">
        <v>4</v>
      </c>
      <c r="F23">
        <f t="shared" si="2"/>
        <v>1000</v>
      </c>
      <c r="G23">
        <f t="shared" si="3"/>
        <v>632</v>
      </c>
      <c r="H23">
        <f t="shared" si="4"/>
        <v>12</v>
      </c>
      <c r="I23">
        <f t="shared" si="1"/>
        <v>2896.8</v>
      </c>
    </row>
    <row r="24" spans="1:9" x14ac:dyDescent="0.25">
      <c r="A24" t="s">
        <v>94</v>
      </c>
      <c r="B24">
        <v>3106</v>
      </c>
      <c r="C24">
        <v>3</v>
      </c>
      <c r="D24">
        <v>2</v>
      </c>
      <c r="E24">
        <v>4</v>
      </c>
      <c r="F24">
        <f t="shared" si="2"/>
        <v>1000</v>
      </c>
      <c r="G24">
        <f t="shared" si="3"/>
        <v>632</v>
      </c>
      <c r="H24">
        <f t="shared" si="4"/>
        <v>12</v>
      </c>
      <c r="I24">
        <f t="shared" si="1"/>
        <v>2896.8</v>
      </c>
    </row>
    <row r="25" spans="1:9" x14ac:dyDescent="0.25">
      <c r="A25" t="s">
        <v>114</v>
      </c>
      <c r="B25">
        <v>3894</v>
      </c>
      <c r="C25">
        <v>4</v>
      </c>
      <c r="D25">
        <v>2</v>
      </c>
      <c r="E25">
        <v>4</v>
      </c>
      <c r="F25">
        <f t="shared" si="2"/>
        <v>1000</v>
      </c>
      <c r="G25">
        <f t="shared" si="3"/>
        <v>632</v>
      </c>
      <c r="H25">
        <f t="shared" si="4"/>
        <v>16</v>
      </c>
      <c r="I25">
        <f t="shared" si="1"/>
        <v>3862.4</v>
      </c>
    </row>
    <row r="26" spans="1:9" x14ac:dyDescent="0.25">
      <c r="A26" t="s">
        <v>15</v>
      </c>
      <c r="B26">
        <v>3872</v>
      </c>
      <c r="C26">
        <v>4</v>
      </c>
      <c r="D26">
        <v>2</v>
      </c>
      <c r="E26">
        <v>4</v>
      </c>
      <c r="F26">
        <f t="shared" si="2"/>
        <v>1000</v>
      </c>
      <c r="G26">
        <f t="shared" si="3"/>
        <v>632</v>
      </c>
      <c r="H26">
        <f t="shared" si="4"/>
        <v>16</v>
      </c>
      <c r="I26">
        <f t="shared" si="1"/>
        <v>3862.4</v>
      </c>
    </row>
    <row r="27" spans="1:9" x14ac:dyDescent="0.25">
      <c r="A27" t="s">
        <v>116</v>
      </c>
      <c r="B27">
        <v>3849</v>
      </c>
      <c r="C27">
        <v>6</v>
      </c>
      <c r="D27">
        <v>2</v>
      </c>
      <c r="E27">
        <v>4</v>
      </c>
      <c r="F27">
        <f t="shared" si="2"/>
        <v>1000</v>
      </c>
      <c r="G27">
        <f t="shared" si="3"/>
        <v>632</v>
      </c>
      <c r="H27">
        <f t="shared" si="4"/>
        <v>24</v>
      </c>
      <c r="I27">
        <f t="shared" si="1"/>
        <v>5793.6</v>
      </c>
    </row>
    <row r="28" spans="1:9" x14ac:dyDescent="0.25">
      <c r="A28" t="s">
        <v>117</v>
      </c>
      <c r="B28">
        <v>2642</v>
      </c>
      <c r="C28">
        <v>6</v>
      </c>
      <c r="D28">
        <v>2</v>
      </c>
      <c r="E28">
        <v>4</v>
      </c>
      <c r="F28">
        <f t="shared" si="2"/>
        <v>1000</v>
      </c>
      <c r="G28">
        <f t="shared" si="3"/>
        <v>632</v>
      </c>
      <c r="H28">
        <f t="shared" si="4"/>
        <v>24</v>
      </c>
      <c r="I28">
        <f t="shared" si="1"/>
        <v>5793.6</v>
      </c>
    </row>
    <row r="29" spans="1:9" x14ac:dyDescent="0.25">
      <c r="A29" t="s">
        <v>66</v>
      </c>
      <c r="B29">
        <v>1837</v>
      </c>
      <c r="C29">
        <v>2</v>
      </c>
      <c r="D29">
        <v>2</v>
      </c>
      <c r="E29">
        <v>3</v>
      </c>
      <c r="F29">
        <f t="shared" si="2"/>
        <v>750</v>
      </c>
      <c r="G29">
        <f t="shared" si="3"/>
        <v>632</v>
      </c>
      <c r="H29">
        <f t="shared" si="4"/>
        <v>8</v>
      </c>
      <c r="I29">
        <f t="shared" si="1"/>
        <v>1931.2</v>
      </c>
    </row>
    <row r="30" spans="1:9" x14ac:dyDescent="0.25">
      <c r="A30" t="s">
        <v>98</v>
      </c>
      <c r="B30">
        <v>1837</v>
      </c>
      <c r="C30">
        <v>4</v>
      </c>
      <c r="D30">
        <v>2</v>
      </c>
      <c r="E30">
        <v>3</v>
      </c>
      <c r="F30">
        <f t="shared" si="2"/>
        <v>750</v>
      </c>
      <c r="G30">
        <f t="shared" si="3"/>
        <v>632</v>
      </c>
      <c r="H30">
        <f t="shared" si="4"/>
        <v>16</v>
      </c>
      <c r="I30">
        <f t="shared" si="1"/>
        <v>3862.4</v>
      </c>
    </row>
    <row r="31" spans="1:9" x14ac:dyDescent="0.25">
      <c r="A31" t="s">
        <v>19</v>
      </c>
      <c r="B31">
        <v>3024</v>
      </c>
      <c r="C31">
        <v>3</v>
      </c>
      <c r="D31">
        <v>2</v>
      </c>
      <c r="E31">
        <v>4</v>
      </c>
      <c r="F31">
        <f t="shared" si="2"/>
        <v>1000</v>
      </c>
      <c r="G31">
        <f t="shared" si="3"/>
        <v>632</v>
      </c>
      <c r="H31">
        <f t="shared" si="4"/>
        <v>12</v>
      </c>
      <c r="I31">
        <f t="shared" si="1"/>
        <v>2896.8</v>
      </c>
    </row>
    <row r="32" spans="1:9" x14ac:dyDescent="0.25">
      <c r="A32" t="s">
        <v>35</v>
      </c>
      <c r="B32">
        <v>1824</v>
      </c>
      <c r="C32">
        <v>2</v>
      </c>
      <c r="D32">
        <v>2</v>
      </c>
      <c r="E32">
        <v>3</v>
      </c>
      <c r="F32">
        <f t="shared" si="2"/>
        <v>750</v>
      </c>
      <c r="G32">
        <f t="shared" si="3"/>
        <v>632</v>
      </c>
      <c r="H32">
        <f t="shared" si="4"/>
        <v>8</v>
      </c>
      <c r="I32">
        <f t="shared" si="1"/>
        <v>1931.2</v>
      </c>
    </row>
    <row r="33" spans="1:9" x14ac:dyDescent="0.25">
      <c r="A33" t="s">
        <v>53</v>
      </c>
      <c r="B33">
        <v>3023</v>
      </c>
      <c r="C33">
        <v>4</v>
      </c>
      <c r="D33">
        <v>2</v>
      </c>
      <c r="E33">
        <v>4</v>
      </c>
      <c r="F33">
        <f t="shared" si="2"/>
        <v>1000</v>
      </c>
      <c r="G33">
        <f t="shared" si="3"/>
        <v>632</v>
      </c>
      <c r="H33">
        <f t="shared" si="4"/>
        <v>16</v>
      </c>
      <c r="I33">
        <f t="shared" si="1"/>
        <v>3862.4</v>
      </c>
    </row>
    <row r="34" spans="1:9" x14ac:dyDescent="0.25">
      <c r="A34" t="s">
        <v>20</v>
      </c>
      <c r="B34">
        <v>1819</v>
      </c>
      <c r="C34">
        <v>3</v>
      </c>
      <c r="D34">
        <v>2</v>
      </c>
      <c r="E34">
        <v>3</v>
      </c>
      <c r="F34">
        <f t="shared" si="2"/>
        <v>750</v>
      </c>
      <c r="G34">
        <f t="shared" si="3"/>
        <v>632</v>
      </c>
      <c r="H34">
        <f t="shared" si="4"/>
        <v>12</v>
      </c>
      <c r="I34">
        <f t="shared" si="1"/>
        <v>2896.8</v>
      </c>
    </row>
    <row r="35" spans="1:9" x14ac:dyDescent="0.25">
      <c r="A35" t="s">
        <v>11</v>
      </c>
      <c r="B35">
        <v>3016</v>
      </c>
      <c r="C35">
        <v>5</v>
      </c>
      <c r="D35">
        <v>2</v>
      </c>
      <c r="E35">
        <v>4</v>
      </c>
      <c r="F35">
        <f t="shared" si="2"/>
        <v>1000</v>
      </c>
      <c r="G35">
        <f t="shared" si="3"/>
        <v>632</v>
      </c>
      <c r="H35">
        <f t="shared" si="4"/>
        <v>20</v>
      </c>
      <c r="I35">
        <f t="shared" si="1"/>
        <v>4828</v>
      </c>
    </row>
    <row r="36" spans="1:9" x14ac:dyDescent="0.25">
      <c r="A36" t="s">
        <v>13</v>
      </c>
      <c r="B36">
        <v>1811</v>
      </c>
      <c r="C36">
        <v>2</v>
      </c>
      <c r="D36">
        <v>2</v>
      </c>
      <c r="E36">
        <v>3</v>
      </c>
      <c r="F36">
        <f t="shared" si="2"/>
        <v>750</v>
      </c>
      <c r="G36">
        <f t="shared" si="3"/>
        <v>632</v>
      </c>
      <c r="H36">
        <f t="shared" si="4"/>
        <v>8</v>
      </c>
      <c r="I36">
        <f t="shared" si="1"/>
        <v>1931.2</v>
      </c>
    </row>
    <row r="37" spans="1:9" x14ac:dyDescent="0.25">
      <c r="A37" t="s">
        <v>75</v>
      </c>
      <c r="B37">
        <v>1811</v>
      </c>
      <c r="C37">
        <v>3</v>
      </c>
      <c r="D37">
        <v>2</v>
      </c>
      <c r="E37">
        <v>3</v>
      </c>
      <c r="F37">
        <f t="shared" si="2"/>
        <v>750</v>
      </c>
      <c r="G37">
        <f t="shared" si="3"/>
        <v>632</v>
      </c>
      <c r="H37">
        <f t="shared" si="4"/>
        <v>12</v>
      </c>
      <c r="I37">
        <f t="shared" si="1"/>
        <v>2896.8</v>
      </c>
    </row>
    <row r="38" spans="1:9" x14ac:dyDescent="0.25">
      <c r="A38" t="s">
        <v>69</v>
      </c>
      <c r="B38">
        <v>4607</v>
      </c>
      <c r="C38">
        <v>5</v>
      </c>
      <c r="D38">
        <v>2</v>
      </c>
      <c r="E38">
        <v>5</v>
      </c>
      <c r="F38">
        <f t="shared" si="2"/>
        <v>1250</v>
      </c>
      <c r="G38">
        <f t="shared" si="3"/>
        <v>632</v>
      </c>
      <c r="H38">
        <f t="shared" si="4"/>
        <v>20</v>
      </c>
      <c r="I38">
        <f t="shared" si="1"/>
        <v>4828</v>
      </c>
    </row>
    <row r="39" spans="1:9" x14ac:dyDescent="0.25">
      <c r="A39" t="s">
        <v>104</v>
      </c>
      <c r="B39">
        <v>2601</v>
      </c>
      <c r="C39">
        <v>3</v>
      </c>
      <c r="D39">
        <v>2</v>
      </c>
      <c r="E39">
        <v>4</v>
      </c>
      <c r="F39">
        <f t="shared" si="2"/>
        <v>1000</v>
      </c>
      <c r="G39">
        <f t="shared" si="3"/>
        <v>632</v>
      </c>
      <c r="H39">
        <f t="shared" si="4"/>
        <v>12</v>
      </c>
      <c r="I39">
        <f t="shared" si="1"/>
        <v>2896.8</v>
      </c>
    </row>
    <row r="40" spans="1:9" x14ac:dyDescent="0.25">
      <c r="A40" t="s">
        <v>5</v>
      </c>
      <c r="B40">
        <v>2596</v>
      </c>
      <c r="C40">
        <v>3</v>
      </c>
      <c r="D40">
        <v>2</v>
      </c>
      <c r="E40">
        <v>4</v>
      </c>
      <c r="F40">
        <f t="shared" si="2"/>
        <v>1000</v>
      </c>
      <c r="G40">
        <f t="shared" si="3"/>
        <v>632</v>
      </c>
      <c r="H40">
        <f t="shared" si="4"/>
        <v>12</v>
      </c>
      <c r="I40">
        <f t="shared" si="1"/>
        <v>2896.8</v>
      </c>
    </row>
    <row r="41" spans="1:9" x14ac:dyDescent="0.25">
      <c r="A41" t="s">
        <v>126</v>
      </c>
      <c r="B41">
        <v>993</v>
      </c>
      <c r="C41">
        <v>3</v>
      </c>
      <c r="D41">
        <v>2</v>
      </c>
      <c r="E41">
        <v>2</v>
      </c>
      <c r="F41">
        <f t="shared" si="2"/>
        <v>500</v>
      </c>
      <c r="G41">
        <f t="shared" si="3"/>
        <v>632</v>
      </c>
      <c r="H41">
        <f t="shared" si="4"/>
        <v>12</v>
      </c>
      <c r="I41">
        <f t="shared" si="1"/>
        <v>2896.8</v>
      </c>
    </row>
    <row r="42" spans="1:9" x14ac:dyDescent="0.25">
      <c r="A42" t="s">
        <v>93</v>
      </c>
      <c r="B42">
        <v>2992</v>
      </c>
      <c r="C42">
        <v>3</v>
      </c>
      <c r="D42">
        <v>2</v>
      </c>
      <c r="E42">
        <v>4</v>
      </c>
      <c r="F42">
        <f t="shared" si="2"/>
        <v>1000</v>
      </c>
      <c r="G42">
        <f t="shared" si="3"/>
        <v>632</v>
      </c>
      <c r="H42">
        <f t="shared" si="4"/>
        <v>12</v>
      </c>
      <c r="I42">
        <f t="shared" si="1"/>
        <v>2896.8</v>
      </c>
    </row>
    <row r="43" spans="1:9" x14ac:dyDescent="0.25">
      <c r="A43" t="s">
        <v>142</v>
      </c>
      <c r="B43">
        <v>989</v>
      </c>
      <c r="C43">
        <v>2</v>
      </c>
      <c r="D43">
        <v>2</v>
      </c>
      <c r="E43">
        <v>2</v>
      </c>
      <c r="F43">
        <f t="shared" si="2"/>
        <v>500</v>
      </c>
      <c r="G43">
        <f t="shared" si="3"/>
        <v>632</v>
      </c>
      <c r="H43">
        <f t="shared" si="4"/>
        <v>8</v>
      </c>
      <c r="I43">
        <f t="shared" si="1"/>
        <v>1931.2</v>
      </c>
    </row>
    <row r="44" spans="1:9" x14ac:dyDescent="0.25">
      <c r="A44" t="s">
        <v>115</v>
      </c>
      <c r="B44">
        <v>1781</v>
      </c>
      <c r="C44">
        <v>2</v>
      </c>
      <c r="D44">
        <v>2</v>
      </c>
      <c r="E44">
        <v>3</v>
      </c>
      <c r="F44">
        <f t="shared" si="2"/>
        <v>750</v>
      </c>
      <c r="G44">
        <f t="shared" si="3"/>
        <v>632</v>
      </c>
      <c r="H44">
        <f t="shared" si="4"/>
        <v>8</v>
      </c>
      <c r="I44">
        <f t="shared" si="1"/>
        <v>1931.2</v>
      </c>
    </row>
    <row r="45" spans="1:9" x14ac:dyDescent="0.25">
      <c r="A45" t="s">
        <v>28</v>
      </c>
      <c r="B45">
        <v>978</v>
      </c>
      <c r="C45">
        <v>1</v>
      </c>
      <c r="D45">
        <v>2</v>
      </c>
      <c r="E45">
        <v>2</v>
      </c>
      <c r="F45">
        <f t="shared" si="2"/>
        <v>500</v>
      </c>
      <c r="G45">
        <f t="shared" si="3"/>
        <v>632</v>
      </c>
      <c r="H45">
        <f t="shared" si="4"/>
        <v>4</v>
      </c>
      <c r="I45">
        <f t="shared" si="1"/>
        <v>965.6</v>
      </c>
    </row>
    <row r="46" spans="1:9" x14ac:dyDescent="0.25">
      <c r="A46" t="s">
        <v>90</v>
      </c>
      <c r="B46">
        <v>2975</v>
      </c>
      <c r="C46">
        <v>4</v>
      </c>
      <c r="D46">
        <v>2</v>
      </c>
      <c r="E46">
        <v>4</v>
      </c>
      <c r="F46">
        <f t="shared" si="2"/>
        <v>1000</v>
      </c>
      <c r="G46">
        <f t="shared" si="3"/>
        <v>632</v>
      </c>
      <c r="H46">
        <f t="shared" si="4"/>
        <v>16</v>
      </c>
      <c r="I46">
        <f t="shared" si="1"/>
        <v>3862.4</v>
      </c>
    </row>
    <row r="47" spans="1:9" x14ac:dyDescent="0.25">
      <c r="A47" t="s">
        <v>130</v>
      </c>
      <c r="B47">
        <v>2572</v>
      </c>
      <c r="C47">
        <v>4</v>
      </c>
      <c r="D47">
        <v>2</v>
      </c>
      <c r="E47">
        <v>4</v>
      </c>
      <c r="F47">
        <f t="shared" si="2"/>
        <v>1000</v>
      </c>
      <c r="G47">
        <f t="shared" si="3"/>
        <v>632</v>
      </c>
      <c r="H47">
        <f t="shared" si="4"/>
        <v>16</v>
      </c>
      <c r="I47">
        <f t="shared" si="1"/>
        <v>3862.4</v>
      </c>
    </row>
    <row r="48" spans="1:9" x14ac:dyDescent="0.25">
      <c r="A48" t="s">
        <v>112</v>
      </c>
      <c r="B48">
        <v>2968</v>
      </c>
      <c r="C48">
        <v>3</v>
      </c>
      <c r="D48">
        <v>2</v>
      </c>
      <c r="E48">
        <v>4</v>
      </c>
      <c r="F48">
        <f t="shared" si="2"/>
        <v>1000</v>
      </c>
      <c r="G48">
        <f t="shared" si="3"/>
        <v>632</v>
      </c>
      <c r="H48">
        <f t="shared" si="4"/>
        <v>12</v>
      </c>
      <c r="I48">
        <f t="shared" si="1"/>
        <v>2896.8</v>
      </c>
    </row>
    <row r="49" spans="1:9" x14ac:dyDescent="0.25">
      <c r="A49" t="s">
        <v>9</v>
      </c>
      <c r="B49">
        <v>2561</v>
      </c>
      <c r="C49">
        <v>3</v>
      </c>
      <c r="D49">
        <v>2</v>
      </c>
      <c r="E49">
        <v>4</v>
      </c>
      <c r="F49">
        <f t="shared" si="2"/>
        <v>1000</v>
      </c>
      <c r="G49">
        <f t="shared" si="3"/>
        <v>632</v>
      </c>
      <c r="H49">
        <f t="shared" si="4"/>
        <v>12</v>
      </c>
      <c r="I49">
        <f t="shared" si="1"/>
        <v>2896.8</v>
      </c>
    </row>
    <row r="50" spans="1:9" x14ac:dyDescent="0.25">
      <c r="A50" t="s">
        <v>118</v>
      </c>
      <c r="B50">
        <v>2552</v>
      </c>
      <c r="C50">
        <v>3</v>
      </c>
      <c r="D50">
        <v>2</v>
      </c>
      <c r="E50">
        <v>4</v>
      </c>
      <c r="F50">
        <f t="shared" si="2"/>
        <v>1000</v>
      </c>
      <c r="G50">
        <f t="shared" si="3"/>
        <v>632</v>
      </c>
      <c r="H50">
        <f t="shared" si="4"/>
        <v>12</v>
      </c>
      <c r="I50">
        <f t="shared" si="1"/>
        <v>2896.8</v>
      </c>
    </row>
    <row r="51" spans="1:9" x14ac:dyDescent="0.25">
      <c r="A51" t="s">
        <v>18</v>
      </c>
      <c r="B51">
        <v>1751</v>
      </c>
      <c r="C51">
        <v>2</v>
      </c>
      <c r="D51">
        <v>2</v>
      </c>
      <c r="E51">
        <v>3</v>
      </c>
      <c r="F51">
        <f t="shared" si="2"/>
        <v>750</v>
      </c>
      <c r="G51">
        <f t="shared" si="3"/>
        <v>632</v>
      </c>
      <c r="H51">
        <f t="shared" si="4"/>
        <v>8</v>
      </c>
      <c r="I51">
        <f t="shared" si="1"/>
        <v>1931.2</v>
      </c>
    </row>
    <row r="52" spans="1:9" x14ac:dyDescent="0.25">
      <c r="A52" t="s">
        <v>29</v>
      </c>
      <c r="B52">
        <v>951</v>
      </c>
      <c r="C52">
        <v>2</v>
      </c>
      <c r="D52">
        <v>2</v>
      </c>
      <c r="E52">
        <v>2</v>
      </c>
      <c r="F52">
        <f t="shared" si="2"/>
        <v>500</v>
      </c>
      <c r="G52">
        <f t="shared" si="3"/>
        <v>632</v>
      </c>
      <c r="H52">
        <f t="shared" si="4"/>
        <v>8</v>
      </c>
      <c r="I52">
        <f t="shared" si="1"/>
        <v>1931.2</v>
      </c>
    </row>
    <row r="53" spans="1:9" x14ac:dyDescent="0.25">
      <c r="A53" t="s">
        <v>92</v>
      </c>
      <c r="B53">
        <v>1747</v>
      </c>
      <c r="C53">
        <v>2</v>
      </c>
      <c r="D53">
        <v>2</v>
      </c>
      <c r="E53">
        <v>3</v>
      </c>
      <c r="F53">
        <f t="shared" si="2"/>
        <v>750</v>
      </c>
      <c r="G53">
        <f t="shared" si="3"/>
        <v>632</v>
      </c>
      <c r="H53">
        <f t="shared" si="4"/>
        <v>8</v>
      </c>
      <c r="I53">
        <f t="shared" si="1"/>
        <v>1931.2</v>
      </c>
    </row>
    <row r="54" spans="1:9" x14ac:dyDescent="0.25">
      <c r="A54" t="s">
        <v>91</v>
      </c>
      <c r="B54">
        <v>939</v>
      </c>
      <c r="C54">
        <v>1</v>
      </c>
      <c r="D54">
        <v>2</v>
      </c>
      <c r="E54">
        <v>1</v>
      </c>
      <c r="F54">
        <f t="shared" si="2"/>
        <v>250</v>
      </c>
      <c r="G54">
        <f t="shared" si="3"/>
        <v>632</v>
      </c>
      <c r="H54">
        <f t="shared" si="4"/>
        <v>4</v>
      </c>
      <c r="I54">
        <f t="shared" si="1"/>
        <v>965.6</v>
      </c>
    </row>
    <row r="55" spans="1:9" x14ac:dyDescent="0.25">
      <c r="A55" t="s">
        <v>138</v>
      </c>
      <c r="B55">
        <v>2524</v>
      </c>
      <c r="C55">
        <v>3</v>
      </c>
      <c r="D55">
        <v>2</v>
      </c>
      <c r="E55">
        <v>4</v>
      </c>
      <c r="F55">
        <f t="shared" si="2"/>
        <v>1000</v>
      </c>
      <c r="G55">
        <f t="shared" si="3"/>
        <v>632</v>
      </c>
      <c r="H55">
        <f t="shared" si="4"/>
        <v>12</v>
      </c>
      <c r="I55">
        <f t="shared" si="1"/>
        <v>2896.8</v>
      </c>
    </row>
    <row r="56" spans="1:9" x14ac:dyDescent="0.25">
      <c r="A56" t="s">
        <v>124</v>
      </c>
      <c r="B56">
        <v>1714</v>
      </c>
      <c r="C56">
        <v>2</v>
      </c>
      <c r="D56">
        <v>2</v>
      </c>
      <c r="E56">
        <v>3</v>
      </c>
      <c r="F56">
        <f t="shared" si="2"/>
        <v>750</v>
      </c>
      <c r="G56">
        <f t="shared" si="3"/>
        <v>632</v>
      </c>
      <c r="H56">
        <f t="shared" si="4"/>
        <v>8</v>
      </c>
      <c r="I56">
        <f t="shared" si="1"/>
        <v>1931.2</v>
      </c>
    </row>
    <row r="57" spans="1:9" x14ac:dyDescent="0.25">
      <c r="A57" t="s">
        <v>111</v>
      </c>
      <c r="B57">
        <v>2507</v>
      </c>
      <c r="C57">
        <v>5</v>
      </c>
      <c r="D57">
        <v>2</v>
      </c>
      <c r="E57">
        <v>4</v>
      </c>
      <c r="F57">
        <f t="shared" si="2"/>
        <v>1000</v>
      </c>
      <c r="G57">
        <f t="shared" si="3"/>
        <v>632</v>
      </c>
      <c r="H57">
        <f t="shared" si="4"/>
        <v>20</v>
      </c>
      <c r="I57">
        <f t="shared" si="1"/>
        <v>4828</v>
      </c>
    </row>
    <row r="58" spans="1:9" x14ac:dyDescent="0.25">
      <c r="A58" t="s">
        <v>34</v>
      </c>
      <c r="B58">
        <v>2898</v>
      </c>
      <c r="C58">
        <v>4</v>
      </c>
      <c r="D58">
        <v>2</v>
      </c>
      <c r="E58">
        <v>4</v>
      </c>
      <c r="F58">
        <f t="shared" si="2"/>
        <v>1000</v>
      </c>
      <c r="G58">
        <f t="shared" si="3"/>
        <v>632</v>
      </c>
      <c r="H58">
        <f t="shared" si="4"/>
        <v>16</v>
      </c>
      <c r="I58">
        <f t="shared" si="1"/>
        <v>3862.4</v>
      </c>
    </row>
    <row r="59" spans="1:9" x14ac:dyDescent="0.25">
      <c r="A59" t="s">
        <v>62</v>
      </c>
      <c r="B59">
        <v>1686</v>
      </c>
      <c r="C59">
        <v>2</v>
      </c>
      <c r="D59">
        <v>2</v>
      </c>
      <c r="E59">
        <v>3</v>
      </c>
      <c r="F59">
        <f t="shared" si="2"/>
        <v>750</v>
      </c>
      <c r="G59">
        <f t="shared" si="3"/>
        <v>632</v>
      </c>
      <c r="H59">
        <f t="shared" si="4"/>
        <v>8</v>
      </c>
      <c r="I59">
        <f t="shared" si="1"/>
        <v>1931.2</v>
      </c>
    </row>
    <row r="60" spans="1:9" x14ac:dyDescent="0.25">
      <c r="A60" t="s">
        <v>45</v>
      </c>
      <c r="B60">
        <v>1685</v>
      </c>
      <c r="C60">
        <v>2</v>
      </c>
      <c r="D60">
        <v>2</v>
      </c>
      <c r="E60">
        <v>3</v>
      </c>
      <c r="F60">
        <f t="shared" si="2"/>
        <v>750</v>
      </c>
      <c r="G60">
        <f t="shared" si="3"/>
        <v>632</v>
      </c>
      <c r="H60">
        <f t="shared" si="4"/>
        <v>8</v>
      </c>
      <c r="I60">
        <f t="shared" si="1"/>
        <v>1931.2</v>
      </c>
    </row>
    <row r="61" spans="1:9" x14ac:dyDescent="0.25">
      <c r="A61" t="s">
        <v>33</v>
      </c>
      <c r="B61">
        <v>3680</v>
      </c>
      <c r="C61">
        <v>4</v>
      </c>
      <c r="D61">
        <v>2</v>
      </c>
      <c r="E61">
        <v>4</v>
      </c>
      <c r="F61">
        <f t="shared" si="2"/>
        <v>1000</v>
      </c>
      <c r="G61">
        <f t="shared" si="3"/>
        <v>632</v>
      </c>
      <c r="H61">
        <f t="shared" si="4"/>
        <v>16</v>
      </c>
      <c r="I61">
        <f t="shared" si="1"/>
        <v>3862.4</v>
      </c>
    </row>
    <row r="62" spans="1:9" x14ac:dyDescent="0.25">
      <c r="A62" t="s">
        <v>56</v>
      </c>
      <c r="B62">
        <v>2477</v>
      </c>
      <c r="C62">
        <v>3</v>
      </c>
      <c r="D62">
        <v>2</v>
      </c>
      <c r="E62">
        <v>4</v>
      </c>
      <c r="F62">
        <f t="shared" si="2"/>
        <v>1000</v>
      </c>
      <c r="G62">
        <f t="shared" si="3"/>
        <v>632</v>
      </c>
      <c r="H62">
        <f t="shared" si="4"/>
        <v>12</v>
      </c>
      <c r="I62">
        <f t="shared" si="1"/>
        <v>2896.8</v>
      </c>
    </row>
    <row r="63" spans="1:9" x14ac:dyDescent="0.25">
      <c r="A63" t="s">
        <v>77</v>
      </c>
      <c r="B63">
        <v>877</v>
      </c>
      <c r="C63">
        <v>3</v>
      </c>
      <c r="D63">
        <v>2</v>
      </c>
      <c r="E63">
        <v>2</v>
      </c>
      <c r="F63">
        <f t="shared" si="2"/>
        <v>500</v>
      </c>
      <c r="G63">
        <f t="shared" si="3"/>
        <v>632</v>
      </c>
      <c r="H63">
        <f t="shared" si="4"/>
        <v>12</v>
      </c>
      <c r="I63">
        <f t="shared" si="1"/>
        <v>2896.8</v>
      </c>
    </row>
    <row r="64" spans="1:9" x14ac:dyDescent="0.25">
      <c r="A64" t="s">
        <v>89</v>
      </c>
      <c r="B64">
        <v>2471</v>
      </c>
      <c r="C64">
        <v>3</v>
      </c>
      <c r="D64">
        <v>2</v>
      </c>
      <c r="E64">
        <v>4</v>
      </c>
      <c r="F64">
        <f t="shared" si="2"/>
        <v>1000</v>
      </c>
      <c r="G64">
        <f t="shared" si="3"/>
        <v>632</v>
      </c>
      <c r="H64">
        <f t="shared" si="4"/>
        <v>12</v>
      </c>
      <c r="I64">
        <f t="shared" si="1"/>
        <v>2896.8</v>
      </c>
    </row>
    <row r="65" spans="1:9" x14ac:dyDescent="0.25">
      <c r="A65" t="s">
        <v>135</v>
      </c>
      <c r="B65">
        <v>1661</v>
      </c>
      <c r="C65">
        <v>2</v>
      </c>
      <c r="D65">
        <v>2</v>
      </c>
      <c r="E65">
        <v>3</v>
      </c>
      <c r="F65">
        <f t="shared" si="2"/>
        <v>750</v>
      </c>
      <c r="G65">
        <f t="shared" si="3"/>
        <v>632</v>
      </c>
      <c r="H65">
        <f t="shared" si="4"/>
        <v>8</v>
      </c>
      <c r="I65">
        <f t="shared" si="1"/>
        <v>1931.2</v>
      </c>
    </row>
    <row r="66" spans="1:9" x14ac:dyDescent="0.25">
      <c r="A66" t="s">
        <v>32</v>
      </c>
      <c r="B66">
        <v>2859</v>
      </c>
      <c r="C66">
        <v>4</v>
      </c>
      <c r="D66">
        <v>2</v>
      </c>
      <c r="E66">
        <v>4</v>
      </c>
      <c r="F66">
        <f t="shared" si="2"/>
        <v>1000</v>
      </c>
      <c r="G66">
        <f t="shared" si="3"/>
        <v>632</v>
      </c>
      <c r="H66">
        <f t="shared" si="4"/>
        <v>16</v>
      </c>
      <c r="I66">
        <f t="shared" ref="I66:I129" si="5">H66*241.4</f>
        <v>3862.4</v>
      </c>
    </row>
    <row r="67" spans="1:9" x14ac:dyDescent="0.25">
      <c r="A67" t="s">
        <v>38</v>
      </c>
      <c r="B67">
        <v>1654</v>
      </c>
      <c r="C67">
        <v>3</v>
      </c>
      <c r="D67">
        <v>2</v>
      </c>
      <c r="E67">
        <v>3</v>
      </c>
      <c r="F67">
        <f t="shared" ref="F67:F130" si="6">E67*250</f>
        <v>750</v>
      </c>
      <c r="G67">
        <f t="shared" ref="G67:G130" si="7">D67*316</f>
        <v>632</v>
      </c>
      <c r="H67">
        <f t="shared" ref="H67:H130" si="8">C67*4</f>
        <v>12</v>
      </c>
      <c r="I67">
        <f t="shared" si="5"/>
        <v>2896.8</v>
      </c>
    </row>
    <row r="68" spans="1:9" x14ac:dyDescent="0.25">
      <c r="A68" t="s">
        <v>4</v>
      </c>
      <c r="B68">
        <v>3653</v>
      </c>
      <c r="C68">
        <v>3</v>
      </c>
      <c r="D68">
        <v>2</v>
      </c>
      <c r="E68">
        <v>4</v>
      </c>
      <c r="F68">
        <f t="shared" si="6"/>
        <v>1000</v>
      </c>
      <c r="G68">
        <f t="shared" si="7"/>
        <v>632</v>
      </c>
      <c r="H68">
        <f t="shared" si="8"/>
        <v>12</v>
      </c>
      <c r="I68">
        <f t="shared" si="5"/>
        <v>2896.8</v>
      </c>
    </row>
    <row r="69" spans="1:9" x14ac:dyDescent="0.25">
      <c r="A69" t="s">
        <v>24</v>
      </c>
      <c r="B69">
        <v>2851</v>
      </c>
      <c r="C69">
        <v>3</v>
      </c>
      <c r="D69">
        <v>2</v>
      </c>
      <c r="E69">
        <v>4</v>
      </c>
      <c r="F69">
        <f t="shared" si="6"/>
        <v>1000</v>
      </c>
      <c r="G69">
        <f t="shared" si="7"/>
        <v>632</v>
      </c>
      <c r="H69">
        <f t="shared" si="8"/>
        <v>12</v>
      </c>
      <c r="I69">
        <f t="shared" si="5"/>
        <v>2896.8</v>
      </c>
    </row>
    <row r="70" spans="1:9" x14ac:dyDescent="0.25">
      <c r="A70" t="s">
        <v>57</v>
      </c>
      <c r="B70">
        <v>1649</v>
      </c>
      <c r="C70">
        <v>2</v>
      </c>
      <c r="D70">
        <v>2</v>
      </c>
      <c r="E70">
        <v>3</v>
      </c>
      <c r="F70">
        <f t="shared" si="6"/>
        <v>750</v>
      </c>
      <c r="G70">
        <f t="shared" si="7"/>
        <v>632</v>
      </c>
      <c r="H70">
        <f t="shared" si="8"/>
        <v>8</v>
      </c>
      <c r="I70">
        <f t="shared" si="5"/>
        <v>1931.2</v>
      </c>
    </row>
    <row r="71" spans="1:9" x14ac:dyDescent="0.25">
      <c r="A71" t="s">
        <v>70</v>
      </c>
      <c r="B71">
        <v>2847</v>
      </c>
      <c r="C71">
        <v>3</v>
      </c>
      <c r="D71">
        <v>2</v>
      </c>
      <c r="E71">
        <v>4</v>
      </c>
      <c r="F71">
        <f t="shared" si="6"/>
        <v>1000</v>
      </c>
      <c r="G71">
        <f t="shared" si="7"/>
        <v>632</v>
      </c>
      <c r="H71">
        <f t="shared" si="8"/>
        <v>12</v>
      </c>
      <c r="I71">
        <f t="shared" si="5"/>
        <v>2896.8</v>
      </c>
    </row>
    <row r="72" spans="1:9" x14ac:dyDescent="0.25">
      <c r="A72" t="s">
        <v>1</v>
      </c>
      <c r="B72">
        <v>2444</v>
      </c>
      <c r="C72">
        <v>4</v>
      </c>
      <c r="D72">
        <v>2</v>
      </c>
      <c r="E72">
        <v>4</v>
      </c>
      <c r="F72">
        <f t="shared" si="6"/>
        <v>1000</v>
      </c>
      <c r="G72">
        <f t="shared" si="7"/>
        <v>632</v>
      </c>
      <c r="H72">
        <f t="shared" si="8"/>
        <v>16</v>
      </c>
      <c r="I72">
        <f t="shared" si="5"/>
        <v>3862.4</v>
      </c>
    </row>
    <row r="73" spans="1:9" x14ac:dyDescent="0.25">
      <c r="A73" t="s">
        <v>106</v>
      </c>
      <c r="B73">
        <v>2436</v>
      </c>
      <c r="C73">
        <v>4</v>
      </c>
      <c r="D73">
        <v>2</v>
      </c>
      <c r="E73">
        <v>4</v>
      </c>
      <c r="F73">
        <f t="shared" si="6"/>
        <v>1000</v>
      </c>
      <c r="G73">
        <f t="shared" si="7"/>
        <v>632</v>
      </c>
      <c r="H73">
        <f t="shared" si="8"/>
        <v>16</v>
      </c>
      <c r="I73">
        <f t="shared" si="5"/>
        <v>3862.4</v>
      </c>
    </row>
    <row r="74" spans="1:9" x14ac:dyDescent="0.25">
      <c r="A74" t="s">
        <v>44</v>
      </c>
      <c r="B74">
        <v>4429</v>
      </c>
      <c r="C74">
        <v>5</v>
      </c>
      <c r="D74">
        <v>2</v>
      </c>
      <c r="E74">
        <v>5</v>
      </c>
      <c r="F74">
        <f t="shared" si="6"/>
        <v>1250</v>
      </c>
      <c r="G74">
        <f t="shared" si="7"/>
        <v>632</v>
      </c>
      <c r="H74">
        <f t="shared" si="8"/>
        <v>20</v>
      </c>
      <c r="I74">
        <f t="shared" si="5"/>
        <v>4828</v>
      </c>
    </row>
    <row r="75" spans="1:9" x14ac:dyDescent="0.25">
      <c r="A75" t="s">
        <v>48</v>
      </c>
      <c r="B75">
        <v>1619</v>
      </c>
      <c r="C75">
        <v>4</v>
      </c>
      <c r="D75">
        <v>2</v>
      </c>
      <c r="E75">
        <v>3</v>
      </c>
      <c r="F75">
        <f t="shared" si="6"/>
        <v>750</v>
      </c>
      <c r="G75">
        <f t="shared" si="7"/>
        <v>632</v>
      </c>
      <c r="H75">
        <f t="shared" si="8"/>
        <v>16</v>
      </c>
      <c r="I75">
        <f t="shared" si="5"/>
        <v>3862.4</v>
      </c>
    </row>
    <row r="76" spans="1:9" x14ac:dyDescent="0.25">
      <c r="A76" t="s">
        <v>41</v>
      </c>
      <c r="B76">
        <v>1608</v>
      </c>
      <c r="C76">
        <v>2</v>
      </c>
      <c r="D76">
        <v>2</v>
      </c>
      <c r="E76">
        <v>3</v>
      </c>
      <c r="F76">
        <f t="shared" si="6"/>
        <v>750</v>
      </c>
      <c r="G76">
        <f t="shared" si="7"/>
        <v>632</v>
      </c>
      <c r="H76">
        <f t="shared" si="8"/>
        <v>8</v>
      </c>
      <c r="I76">
        <f t="shared" si="5"/>
        <v>1931.2</v>
      </c>
    </row>
    <row r="77" spans="1:9" x14ac:dyDescent="0.25">
      <c r="A77" t="s">
        <v>79</v>
      </c>
      <c r="B77">
        <v>2402</v>
      </c>
      <c r="C77">
        <v>4</v>
      </c>
      <c r="D77">
        <v>2</v>
      </c>
      <c r="E77">
        <v>4</v>
      </c>
      <c r="F77">
        <f t="shared" si="6"/>
        <v>1000</v>
      </c>
      <c r="G77">
        <f t="shared" si="7"/>
        <v>632</v>
      </c>
      <c r="H77">
        <f t="shared" si="8"/>
        <v>16</v>
      </c>
      <c r="I77">
        <f t="shared" si="5"/>
        <v>3862.4</v>
      </c>
    </row>
    <row r="78" spans="1:9" x14ac:dyDescent="0.25">
      <c r="A78" t="s">
        <v>144</v>
      </c>
      <c r="B78">
        <v>1570</v>
      </c>
      <c r="C78">
        <v>2</v>
      </c>
      <c r="D78">
        <v>2</v>
      </c>
      <c r="E78">
        <v>3</v>
      </c>
      <c r="F78">
        <f t="shared" si="6"/>
        <v>750</v>
      </c>
      <c r="G78">
        <f t="shared" si="7"/>
        <v>632</v>
      </c>
      <c r="H78">
        <f t="shared" si="8"/>
        <v>8</v>
      </c>
      <c r="I78">
        <f t="shared" si="5"/>
        <v>1931.2</v>
      </c>
    </row>
    <row r="79" spans="1:9" x14ac:dyDescent="0.25">
      <c r="A79" t="s">
        <v>8</v>
      </c>
      <c r="B79">
        <v>2763</v>
      </c>
      <c r="C79">
        <v>5</v>
      </c>
      <c r="D79">
        <v>2</v>
      </c>
      <c r="E79">
        <v>4</v>
      </c>
      <c r="F79">
        <f t="shared" si="6"/>
        <v>1000</v>
      </c>
      <c r="G79">
        <f t="shared" si="7"/>
        <v>632</v>
      </c>
      <c r="H79">
        <f t="shared" si="8"/>
        <v>20</v>
      </c>
      <c r="I79">
        <f t="shared" si="5"/>
        <v>4828</v>
      </c>
    </row>
    <row r="80" spans="1:9" x14ac:dyDescent="0.25">
      <c r="A80" t="s">
        <v>132</v>
      </c>
      <c r="B80">
        <v>756</v>
      </c>
      <c r="C80">
        <v>4</v>
      </c>
      <c r="D80">
        <v>2</v>
      </c>
      <c r="E80">
        <v>2</v>
      </c>
      <c r="F80">
        <f t="shared" si="6"/>
        <v>500</v>
      </c>
      <c r="G80">
        <f t="shared" si="7"/>
        <v>632</v>
      </c>
      <c r="H80">
        <f t="shared" si="8"/>
        <v>16</v>
      </c>
      <c r="I80">
        <f t="shared" si="5"/>
        <v>3862.4</v>
      </c>
    </row>
    <row r="81" spans="1:9" x14ac:dyDescent="0.25">
      <c r="A81" t="s">
        <v>37</v>
      </c>
      <c r="B81">
        <v>2341</v>
      </c>
      <c r="C81">
        <v>3</v>
      </c>
      <c r="D81">
        <v>2</v>
      </c>
      <c r="E81">
        <v>4</v>
      </c>
      <c r="F81">
        <f t="shared" si="6"/>
        <v>1000</v>
      </c>
      <c r="G81">
        <f t="shared" si="7"/>
        <v>632</v>
      </c>
      <c r="H81">
        <f t="shared" si="8"/>
        <v>12</v>
      </c>
      <c r="I81">
        <f t="shared" si="5"/>
        <v>2896.8</v>
      </c>
    </row>
    <row r="82" spans="1:9" x14ac:dyDescent="0.25">
      <c r="A82" t="s">
        <v>113</v>
      </c>
      <c r="B82">
        <v>2740</v>
      </c>
      <c r="C82">
        <v>3</v>
      </c>
      <c r="D82">
        <v>2</v>
      </c>
      <c r="E82">
        <v>4</v>
      </c>
      <c r="F82">
        <f t="shared" si="6"/>
        <v>1000</v>
      </c>
      <c r="G82">
        <f t="shared" si="7"/>
        <v>632</v>
      </c>
      <c r="H82">
        <f t="shared" si="8"/>
        <v>12</v>
      </c>
      <c r="I82">
        <f t="shared" si="5"/>
        <v>2896.8</v>
      </c>
    </row>
    <row r="83" spans="1:9" x14ac:dyDescent="0.25">
      <c r="A83" t="s">
        <v>60</v>
      </c>
      <c r="B83">
        <v>2340</v>
      </c>
      <c r="C83">
        <v>3</v>
      </c>
      <c r="D83">
        <v>2</v>
      </c>
      <c r="E83">
        <v>4</v>
      </c>
      <c r="F83">
        <f t="shared" si="6"/>
        <v>1000</v>
      </c>
      <c r="G83">
        <f t="shared" si="7"/>
        <v>632</v>
      </c>
      <c r="H83">
        <f t="shared" si="8"/>
        <v>12</v>
      </c>
      <c r="I83">
        <f t="shared" si="5"/>
        <v>2896.8</v>
      </c>
    </row>
    <row r="84" spans="1:9" x14ac:dyDescent="0.25">
      <c r="A84" t="s">
        <v>21</v>
      </c>
      <c r="B84">
        <v>1540</v>
      </c>
      <c r="C84">
        <v>2</v>
      </c>
      <c r="D84">
        <v>2</v>
      </c>
      <c r="E84">
        <v>3</v>
      </c>
      <c r="F84">
        <f t="shared" si="6"/>
        <v>750</v>
      </c>
      <c r="G84">
        <f t="shared" si="7"/>
        <v>632</v>
      </c>
      <c r="H84">
        <f t="shared" si="8"/>
        <v>8</v>
      </c>
      <c r="I84">
        <f t="shared" si="5"/>
        <v>1931.2</v>
      </c>
    </row>
    <row r="85" spans="1:9" x14ac:dyDescent="0.25">
      <c r="A85" t="s">
        <v>47</v>
      </c>
      <c r="B85">
        <v>1531</v>
      </c>
      <c r="C85">
        <v>2</v>
      </c>
      <c r="D85">
        <v>2</v>
      </c>
      <c r="E85">
        <v>3</v>
      </c>
      <c r="F85">
        <f t="shared" si="6"/>
        <v>750</v>
      </c>
      <c r="G85">
        <f t="shared" si="7"/>
        <v>632</v>
      </c>
      <c r="H85">
        <f t="shared" si="8"/>
        <v>8</v>
      </c>
      <c r="I85">
        <f t="shared" si="5"/>
        <v>1931.2</v>
      </c>
    </row>
    <row r="86" spans="1:9" x14ac:dyDescent="0.25">
      <c r="A86" t="s">
        <v>103</v>
      </c>
      <c r="B86">
        <v>1527</v>
      </c>
      <c r="C86">
        <v>2</v>
      </c>
      <c r="D86">
        <v>2</v>
      </c>
      <c r="E86">
        <v>3</v>
      </c>
      <c r="F86">
        <f t="shared" si="6"/>
        <v>750</v>
      </c>
      <c r="G86">
        <f t="shared" si="7"/>
        <v>632</v>
      </c>
      <c r="H86">
        <f t="shared" si="8"/>
        <v>8</v>
      </c>
      <c r="I86">
        <f t="shared" si="5"/>
        <v>1931.2</v>
      </c>
    </row>
    <row r="87" spans="1:9" x14ac:dyDescent="0.25">
      <c r="A87" t="s">
        <v>30</v>
      </c>
      <c r="B87">
        <v>1525</v>
      </c>
      <c r="C87">
        <v>2</v>
      </c>
      <c r="D87">
        <v>2</v>
      </c>
      <c r="E87">
        <v>3</v>
      </c>
      <c r="F87">
        <f t="shared" si="6"/>
        <v>750</v>
      </c>
      <c r="G87">
        <f t="shared" si="7"/>
        <v>632</v>
      </c>
      <c r="H87">
        <f t="shared" si="8"/>
        <v>8</v>
      </c>
      <c r="I87">
        <f t="shared" si="5"/>
        <v>1931.2</v>
      </c>
    </row>
    <row r="88" spans="1:9" x14ac:dyDescent="0.25">
      <c r="A88" t="s">
        <v>105</v>
      </c>
      <c r="B88">
        <v>2315</v>
      </c>
      <c r="C88">
        <v>3</v>
      </c>
      <c r="D88">
        <v>2</v>
      </c>
      <c r="E88">
        <v>4</v>
      </c>
      <c r="F88">
        <f t="shared" si="6"/>
        <v>1000</v>
      </c>
      <c r="G88">
        <f t="shared" si="7"/>
        <v>632</v>
      </c>
      <c r="H88">
        <f t="shared" si="8"/>
        <v>12</v>
      </c>
      <c r="I88">
        <f t="shared" si="5"/>
        <v>2896.8</v>
      </c>
    </row>
    <row r="89" spans="1:9" x14ac:dyDescent="0.25">
      <c r="A89" t="s">
        <v>102</v>
      </c>
      <c r="B89">
        <v>2300</v>
      </c>
      <c r="C89">
        <v>4</v>
      </c>
      <c r="D89">
        <v>2</v>
      </c>
      <c r="E89">
        <v>4</v>
      </c>
      <c r="F89">
        <f t="shared" si="6"/>
        <v>1000</v>
      </c>
      <c r="G89">
        <f t="shared" si="7"/>
        <v>632</v>
      </c>
      <c r="H89">
        <f t="shared" si="8"/>
        <v>16</v>
      </c>
      <c r="I89">
        <f t="shared" si="5"/>
        <v>3862.4</v>
      </c>
    </row>
    <row r="90" spans="1:9" x14ac:dyDescent="0.25">
      <c r="A90" t="s">
        <v>52</v>
      </c>
      <c r="B90">
        <v>1500</v>
      </c>
      <c r="C90">
        <v>3</v>
      </c>
      <c r="D90">
        <v>2</v>
      </c>
      <c r="E90">
        <v>3</v>
      </c>
      <c r="F90">
        <f t="shared" si="6"/>
        <v>750</v>
      </c>
      <c r="G90">
        <f t="shared" si="7"/>
        <v>632</v>
      </c>
      <c r="H90">
        <f t="shared" si="8"/>
        <v>12</v>
      </c>
      <c r="I90">
        <f t="shared" si="5"/>
        <v>2896.8</v>
      </c>
    </row>
    <row r="91" spans="1:9" x14ac:dyDescent="0.25">
      <c r="A91" t="s">
        <v>97</v>
      </c>
      <c r="B91">
        <v>3495</v>
      </c>
      <c r="C91">
        <v>3</v>
      </c>
      <c r="D91">
        <v>2</v>
      </c>
      <c r="E91">
        <v>4</v>
      </c>
      <c r="F91">
        <f t="shared" si="6"/>
        <v>1000</v>
      </c>
      <c r="G91">
        <f t="shared" si="7"/>
        <v>632</v>
      </c>
      <c r="H91">
        <f t="shared" si="8"/>
        <v>12</v>
      </c>
      <c r="I91">
        <f t="shared" si="5"/>
        <v>2896.8</v>
      </c>
    </row>
    <row r="92" spans="1:9" x14ac:dyDescent="0.25">
      <c r="A92" t="s">
        <v>46</v>
      </c>
      <c r="B92">
        <v>2291</v>
      </c>
      <c r="C92">
        <v>2</v>
      </c>
      <c r="D92">
        <v>2</v>
      </c>
      <c r="E92">
        <v>4</v>
      </c>
      <c r="F92">
        <f t="shared" si="6"/>
        <v>1000</v>
      </c>
      <c r="G92">
        <f t="shared" si="7"/>
        <v>632</v>
      </c>
      <c r="H92">
        <f t="shared" si="8"/>
        <v>8</v>
      </c>
      <c r="I92">
        <f t="shared" si="5"/>
        <v>1931.2</v>
      </c>
    </row>
    <row r="93" spans="1:9" x14ac:dyDescent="0.25">
      <c r="A93" t="s">
        <v>49</v>
      </c>
      <c r="B93">
        <v>2291</v>
      </c>
      <c r="C93">
        <v>2</v>
      </c>
      <c r="D93">
        <v>2</v>
      </c>
      <c r="E93">
        <v>4</v>
      </c>
      <c r="F93">
        <f t="shared" si="6"/>
        <v>1000</v>
      </c>
      <c r="G93">
        <f t="shared" si="7"/>
        <v>632</v>
      </c>
      <c r="H93">
        <f t="shared" si="8"/>
        <v>8</v>
      </c>
      <c r="I93">
        <f t="shared" si="5"/>
        <v>1931.2</v>
      </c>
    </row>
    <row r="94" spans="1:9" x14ac:dyDescent="0.25">
      <c r="A94" t="s">
        <v>74</v>
      </c>
      <c r="B94">
        <v>2284</v>
      </c>
      <c r="C94">
        <v>2</v>
      </c>
      <c r="D94">
        <v>2</v>
      </c>
      <c r="E94">
        <v>4</v>
      </c>
      <c r="F94">
        <f t="shared" si="6"/>
        <v>1000</v>
      </c>
      <c r="G94">
        <f t="shared" si="7"/>
        <v>632</v>
      </c>
      <c r="H94">
        <f t="shared" si="8"/>
        <v>8</v>
      </c>
      <c r="I94">
        <f t="shared" si="5"/>
        <v>1931.2</v>
      </c>
    </row>
    <row r="95" spans="1:9" x14ac:dyDescent="0.25">
      <c r="A95" t="s">
        <v>10</v>
      </c>
      <c r="B95">
        <v>2673</v>
      </c>
      <c r="C95">
        <v>5</v>
      </c>
      <c r="D95">
        <v>2</v>
      </c>
      <c r="E95">
        <v>4</v>
      </c>
      <c r="F95">
        <f t="shared" si="6"/>
        <v>1000</v>
      </c>
      <c r="G95">
        <f t="shared" si="7"/>
        <v>632</v>
      </c>
      <c r="H95">
        <f t="shared" si="8"/>
        <v>20</v>
      </c>
      <c r="I95">
        <f t="shared" si="5"/>
        <v>4828</v>
      </c>
    </row>
    <row r="96" spans="1:9" x14ac:dyDescent="0.25">
      <c r="A96" t="s">
        <v>0</v>
      </c>
      <c r="B96">
        <v>1470</v>
      </c>
      <c r="C96">
        <v>2</v>
      </c>
      <c r="D96">
        <v>2</v>
      </c>
      <c r="E96">
        <v>3</v>
      </c>
      <c r="F96">
        <f t="shared" si="6"/>
        <v>750</v>
      </c>
      <c r="G96">
        <f t="shared" si="7"/>
        <v>632</v>
      </c>
      <c r="H96">
        <f t="shared" si="8"/>
        <v>8</v>
      </c>
      <c r="I96">
        <f t="shared" si="5"/>
        <v>1931.2</v>
      </c>
    </row>
    <row r="97" spans="1:9" x14ac:dyDescent="0.25">
      <c r="A97" t="s">
        <v>42</v>
      </c>
      <c r="B97">
        <v>1470</v>
      </c>
      <c r="C97">
        <v>2</v>
      </c>
      <c r="D97">
        <v>2</v>
      </c>
      <c r="E97">
        <v>3</v>
      </c>
      <c r="F97">
        <f t="shared" si="6"/>
        <v>750</v>
      </c>
      <c r="G97">
        <f t="shared" si="7"/>
        <v>632</v>
      </c>
      <c r="H97">
        <f t="shared" si="8"/>
        <v>8</v>
      </c>
      <c r="I97">
        <f t="shared" si="5"/>
        <v>1931.2</v>
      </c>
    </row>
    <row r="98" spans="1:9" x14ac:dyDescent="0.25">
      <c r="A98" t="s">
        <v>65</v>
      </c>
      <c r="B98">
        <v>1469</v>
      </c>
      <c r="C98">
        <v>2</v>
      </c>
      <c r="D98">
        <v>2</v>
      </c>
      <c r="E98">
        <v>3</v>
      </c>
      <c r="F98">
        <f t="shared" si="6"/>
        <v>750</v>
      </c>
      <c r="G98">
        <f t="shared" si="7"/>
        <v>632</v>
      </c>
      <c r="H98">
        <f t="shared" si="8"/>
        <v>8</v>
      </c>
      <c r="I98">
        <f t="shared" si="5"/>
        <v>1931.2</v>
      </c>
    </row>
    <row r="99" spans="1:9" x14ac:dyDescent="0.25">
      <c r="A99" t="s">
        <v>25</v>
      </c>
      <c r="B99">
        <v>2659</v>
      </c>
      <c r="C99">
        <v>2</v>
      </c>
      <c r="D99">
        <v>2</v>
      </c>
      <c r="E99">
        <v>4</v>
      </c>
      <c r="F99">
        <f t="shared" si="6"/>
        <v>1000</v>
      </c>
      <c r="G99">
        <f t="shared" si="7"/>
        <v>632</v>
      </c>
      <c r="H99">
        <f t="shared" si="8"/>
        <v>8</v>
      </c>
      <c r="I99">
        <f t="shared" si="5"/>
        <v>1931.2</v>
      </c>
    </row>
    <row r="100" spans="1:9" x14ac:dyDescent="0.25">
      <c r="A100" t="s">
        <v>141</v>
      </c>
      <c r="B100">
        <v>1457</v>
      </c>
      <c r="C100">
        <v>2</v>
      </c>
      <c r="D100">
        <v>2</v>
      </c>
      <c r="E100">
        <v>3</v>
      </c>
      <c r="F100">
        <f t="shared" si="6"/>
        <v>750</v>
      </c>
      <c r="G100">
        <f t="shared" si="7"/>
        <v>632</v>
      </c>
      <c r="H100">
        <f t="shared" si="8"/>
        <v>8</v>
      </c>
      <c r="I100">
        <f t="shared" si="5"/>
        <v>1931.2</v>
      </c>
    </row>
    <row r="101" spans="1:9" x14ac:dyDescent="0.25">
      <c r="A101" t="s">
        <v>129</v>
      </c>
      <c r="B101">
        <v>1455</v>
      </c>
      <c r="C101">
        <v>2</v>
      </c>
      <c r="D101">
        <v>2</v>
      </c>
      <c r="E101">
        <v>3</v>
      </c>
      <c r="F101">
        <f t="shared" si="6"/>
        <v>750</v>
      </c>
      <c r="G101">
        <f t="shared" si="7"/>
        <v>632</v>
      </c>
      <c r="H101">
        <f t="shared" si="8"/>
        <v>8</v>
      </c>
      <c r="I101">
        <f t="shared" si="5"/>
        <v>1931.2</v>
      </c>
    </row>
    <row r="102" spans="1:9" x14ac:dyDescent="0.25">
      <c r="A102" t="s">
        <v>121</v>
      </c>
      <c r="B102">
        <v>1442</v>
      </c>
      <c r="C102">
        <v>2</v>
      </c>
      <c r="D102">
        <v>2</v>
      </c>
      <c r="E102">
        <v>3</v>
      </c>
      <c r="F102">
        <f t="shared" si="6"/>
        <v>750</v>
      </c>
      <c r="G102">
        <f t="shared" si="7"/>
        <v>632</v>
      </c>
      <c r="H102">
        <f t="shared" si="8"/>
        <v>8</v>
      </c>
      <c r="I102">
        <f t="shared" si="5"/>
        <v>1931.2</v>
      </c>
    </row>
    <row r="103" spans="1:9" x14ac:dyDescent="0.25">
      <c r="A103" t="s">
        <v>73</v>
      </c>
      <c r="B103">
        <v>629</v>
      </c>
      <c r="C103">
        <v>1</v>
      </c>
      <c r="D103">
        <v>2</v>
      </c>
      <c r="E103">
        <v>2</v>
      </c>
      <c r="F103">
        <f t="shared" si="6"/>
        <v>500</v>
      </c>
      <c r="G103">
        <f t="shared" si="7"/>
        <v>632</v>
      </c>
      <c r="H103">
        <f t="shared" si="8"/>
        <v>4</v>
      </c>
      <c r="I103">
        <f t="shared" si="5"/>
        <v>965.6</v>
      </c>
    </row>
    <row r="104" spans="1:9" x14ac:dyDescent="0.25">
      <c r="A104" t="s">
        <v>95</v>
      </c>
      <c r="B104">
        <v>623</v>
      </c>
      <c r="C104">
        <v>1</v>
      </c>
      <c r="D104">
        <v>2</v>
      </c>
      <c r="E104">
        <v>2</v>
      </c>
      <c r="F104">
        <f t="shared" si="6"/>
        <v>500</v>
      </c>
      <c r="G104">
        <f t="shared" si="7"/>
        <v>632</v>
      </c>
      <c r="H104">
        <f t="shared" si="8"/>
        <v>4</v>
      </c>
      <c r="I104">
        <f t="shared" si="5"/>
        <v>965.6</v>
      </c>
    </row>
    <row r="105" spans="1:9" x14ac:dyDescent="0.25">
      <c r="A105" t="s">
        <v>43</v>
      </c>
      <c r="B105">
        <v>3416</v>
      </c>
      <c r="C105">
        <v>4</v>
      </c>
      <c r="D105">
        <v>2</v>
      </c>
      <c r="E105">
        <v>4</v>
      </c>
      <c r="F105">
        <f t="shared" si="6"/>
        <v>1000</v>
      </c>
      <c r="G105">
        <f t="shared" si="7"/>
        <v>632</v>
      </c>
      <c r="H105">
        <f t="shared" si="8"/>
        <v>16</v>
      </c>
      <c r="I105">
        <f t="shared" si="5"/>
        <v>3862.4</v>
      </c>
    </row>
    <row r="106" spans="1:9" x14ac:dyDescent="0.25">
      <c r="A106" t="s">
        <v>76</v>
      </c>
      <c r="B106">
        <v>1416</v>
      </c>
      <c r="C106">
        <v>2</v>
      </c>
      <c r="D106">
        <v>2</v>
      </c>
      <c r="E106">
        <v>3</v>
      </c>
      <c r="F106">
        <f t="shared" si="6"/>
        <v>750</v>
      </c>
      <c r="G106">
        <f t="shared" si="7"/>
        <v>632</v>
      </c>
      <c r="H106">
        <f t="shared" si="8"/>
        <v>8</v>
      </c>
      <c r="I106">
        <f t="shared" si="5"/>
        <v>1931.2</v>
      </c>
    </row>
    <row r="107" spans="1:9" x14ac:dyDescent="0.25">
      <c r="A107" t="s">
        <v>128</v>
      </c>
      <c r="B107">
        <v>2202</v>
      </c>
      <c r="C107">
        <v>3</v>
      </c>
      <c r="D107">
        <v>2</v>
      </c>
      <c r="E107">
        <v>4</v>
      </c>
      <c r="F107">
        <f t="shared" si="6"/>
        <v>1000</v>
      </c>
      <c r="G107">
        <f t="shared" si="7"/>
        <v>632</v>
      </c>
      <c r="H107">
        <f t="shared" si="8"/>
        <v>12</v>
      </c>
      <c r="I107">
        <f t="shared" si="5"/>
        <v>2896.8</v>
      </c>
    </row>
    <row r="108" spans="1:9" x14ac:dyDescent="0.25">
      <c r="A108" t="s">
        <v>133</v>
      </c>
      <c r="B108">
        <v>1401</v>
      </c>
      <c r="C108">
        <v>2</v>
      </c>
      <c r="D108">
        <v>2</v>
      </c>
      <c r="E108">
        <v>3</v>
      </c>
      <c r="F108">
        <f t="shared" si="6"/>
        <v>750</v>
      </c>
      <c r="G108">
        <f t="shared" si="7"/>
        <v>632</v>
      </c>
      <c r="H108">
        <f t="shared" si="8"/>
        <v>8</v>
      </c>
      <c r="I108">
        <f t="shared" si="5"/>
        <v>1931.2</v>
      </c>
    </row>
    <row r="109" spans="1:9" x14ac:dyDescent="0.25">
      <c r="A109" t="s">
        <v>110</v>
      </c>
      <c r="B109">
        <v>1392</v>
      </c>
      <c r="C109">
        <v>2</v>
      </c>
      <c r="D109">
        <v>2</v>
      </c>
      <c r="E109">
        <v>3</v>
      </c>
      <c r="F109">
        <f t="shared" si="6"/>
        <v>750</v>
      </c>
      <c r="G109">
        <f t="shared" si="7"/>
        <v>632</v>
      </c>
      <c r="H109">
        <f t="shared" si="8"/>
        <v>8</v>
      </c>
      <c r="I109">
        <f t="shared" si="5"/>
        <v>1931.2</v>
      </c>
    </row>
    <row r="110" spans="1:9" x14ac:dyDescent="0.25">
      <c r="A110" t="s">
        <v>64</v>
      </c>
      <c r="B110">
        <v>1386</v>
      </c>
      <c r="C110">
        <v>2</v>
      </c>
      <c r="D110">
        <v>2</v>
      </c>
      <c r="E110">
        <v>3</v>
      </c>
      <c r="F110">
        <f t="shared" si="6"/>
        <v>750</v>
      </c>
      <c r="G110">
        <f t="shared" si="7"/>
        <v>632</v>
      </c>
      <c r="H110">
        <f t="shared" si="8"/>
        <v>8</v>
      </c>
      <c r="I110">
        <f t="shared" si="5"/>
        <v>1931.2</v>
      </c>
    </row>
    <row r="111" spans="1:9" x14ac:dyDescent="0.25">
      <c r="A111" t="s">
        <v>54</v>
      </c>
      <c r="B111">
        <v>2185</v>
      </c>
      <c r="C111">
        <v>3</v>
      </c>
      <c r="D111">
        <v>2</v>
      </c>
      <c r="E111">
        <v>4</v>
      </c>
      <c r="F111">
        <f t="shared" si="6"/>
        <v>1000</v>
      </c>
      <c r="G111">
        <f t="shared" si="7"/>
        <v>632</v>
      </c>
      <c r="H111">
        <f t="shared" si="8"/>
        <v>12</v>
      </c>
      <c r="I111">
        <f t="shared" si="5"/>
        <v>2896.8</v>
      </c>
    </row>
    <row r="112" spans="1:9" x14ac:dyDescent="0.25">
      <c r="A112" t="s">
        <v>86</v>
      </c>
      <c r="B112">
        <v>1374</v>
      </c>
      <c r="C112">
        <v>2</v>
      </c>
      <c r="D112">
        <v>2</v>
      </c>
      <c r="E112">
        <v>3</v>
      </c>
      <c r="F112">
        <f t="shared" si="6"/>
        <v>750</v>
      </c>
      <c r="G112">
        <f t="shared" si="7"/>
        <v>632</v>
      </c>
      <c r="H112">
        <f t="shared" si="8"/>
        <v>8</v>
      </c>
      <c r="I112">
        <f t="shared" si="5"/>
        <v>1931.2</v>
      </c>
    </row>
    <row r="113" spans="1:9" x14ac:dyDescent="0.25">
      <c r="A113" t="s">
        <v>39</v>
      </c>
      <c r="B113">
        <v>1373</v>
      </c>
      <c r="C113">
        <v>2</v>
      </c>
      <c r="D113">
        <v>2</v>
      </c>
      <c r="E113">
        <v>3</v>
      </c>
      <c r="F113">
        <f t="shared" si="6"/>
        <v>750</v>
      </c>
      <c r="G113">
        <f t="shared" si="7"/>
        <v>632</v>
      </c>
      <c r="H113">
        <f t="shared" si="8"/>
        <v>8</v>
      </c>
      <c r="I113">
        <f t="shared" si="5"/>
        <v>1931.2</v>
      </c>
    </row>
    <row r="114" spans="1:9" x14ac:dyDescent="0.25">
      <c r="A114" t="s">
        <v>3</v>
      </c>
      <c r="B114">
        <v>2162</v>
      </c>
      <c r="C114">
        <v>2</v>
      </c>
      <c r="D114">
        <v>2</v>
      </c>
      <c r="E114">
        <v>4</v>
      </c>
      <c r="F114">
        <f t="shared" si="6"/>
        <v>1000</v>
      </c>
      <c r="G114">
        <f t="shared" si="7"/>
        <v>632</v>
      </c>
      <c r="H114">
        <f t="shared" si="8"/>
        <v>8</v>
      </c>
      <c r="I114">
        <f t="shared" si="5"/>
        <v>1931.2</v>
      </c>
    </row>
    <row r="115" spans="1:9" x14ac:dyDescent="0.25">
      <c r="A115" t="s">
        <v>55</v>
      </c>
      <c r="B115">
        <v>1352</v>
      </c>
      <c r="C115">
        <v>2</v>
      </c>
      <c r="D115">
        <v>2</v>
      </c>
      <c r="E115">
        <v>3</v>
      </c>
      <c r="F115">
        <f t="shared" si="6"/>
        <v>750</v>
      </c>
      <c r="G115">
        <f t="shared" si="7"/>
        <v>632</v>
      </c>
      <c r="H115">
        <f t="shared" si="8"/>
        <v>8</v>
      </c>
      <c r="I115">
        <f t="shared" si="5"/>
        <v>1931.2</v>
      </c>
    </row>
    <row r="116" spans="1:9" x14ac:dyDescent="0.25">
      <c r="A116" t="s">
        <v>136</v>
      </c>
      <c r="B116">
        <v>3347</v>
      </c>
      <c r="C116">
        <v>5</v>
      </c>
      <c r="D116">
        <v>2</v>
      </c>
      <c r="E116">
        <v>4</v>
      </c>
      <c r="F116">
        <f t="shared" si="6"/>
        <v>1000</v>
      </c>
      <c r="G116">
        <f t="shared" si="7"/>
        <v>632</v>
      </c>
      <c r="H116">
        <f t="shared" si="8"/>
        <v>20</v>
      </c>
      <c r="I116">
        <f t="shared" si="5"/>
        <v>4828</v>
      </c>
    </row>
    <row r="117" spans="1:9" x14ac:dyDescent="0.25">
      <c r="A117" t="s">
        <v>71</v>
      </c>
      <c r="B117">
        <v>2144</v>
      </c>
      <c r="C117">
        <v>3</v>
      </c>
      <c r="D117">
        <v>2</v>
      </c>
      <c r="E117">
        <v>4</v>
      </c>
      <c r="F117">
        <f t="shared" si="6"/>
        <v>1000</v>
      </c>
      <c r="G117">
        <f t="shared" si="7"/>
        <v>632</v>
      </c>
      <c r="H117">
        <f t="shared" si="8"/>
        <v>12</v>
      </c>
      <c r="I117">
        <f t="shared" si="5"/>
        <v>2896.8</v>
      </c>
    </row>
    <row r="118" spans="1:9" x14ac:dyDescent="0.25">
      <c r="A118" t="s">
        <v>22</v>
      </c>
      <c r="B118">
        <v>1297</v>
      </c>
      <c r="C118">
        <v>2</v>
      </c>
      <c r="D118">
        <v>2</v>
      </c>
      <c r="E118">
        <v>3</v>
      </c>
      <c r="F118">
        <f t="shared" si="6"/>
        <v>750</v>
      </c>
      <c r="G118">
        <f t="shared" si="7"/>
        <v>632</v>
      </c>
      <c r="H118">
        <f t="shared" si="8"/>
        <v>8</v>
      </c>
      <c r="I118">
        <f t="shared" si="5"/>
        <v>1931.2</v>
      </c>
    </row>
    <row r="119" spans="1:9" x14ac:dyDescent="0.25">
      <c r="A119" t="s">
        <v>6</v>
      </c>
      <c r="B119">
        <v>3294</v>
      </c>
      <c r="C119">
        <v>3</v>
      </c>
      <c r="D119">
        <v>2</v>
      </c>
      <c r="E119">
        <v>4</v>
      </c>
      <c r="F119">
        <f t="shared" si="6"/>
        <v>1000</v>
      </c>
      <c r="G119">
        <f t="shared" si="7"/>
        <v>632</v>
      </c>
      <c r="H119">
        <f t="shared" si="8"/>
        <v>12</v>
      </c>
      <c r="I119">
        <f t="shared" si="5"/>
        <v>2896.8</v>
      </c>
    </row>
    <row r="120" spans="1:9" x14ac:dyDescent="0.25">
      <c r="A120" t="s">
        <v>16</v>
      </c>
      <c r="B120">
        <v>4092</v>
      </c>
      <c r="C120">
        <v>3</v>
      </c>
      <c r="D120">
        <v>2</v>
      </c>
      <c r="E120">
        <v>5</v>
      </c>
      <c r="F120">
        <f t="shared" si="6"/>
        <v>1250</v>
      </c>
      <c r="G120">
        <f t="shared" si="7"/>
        <v>632</v>
      </c>
      <c r="H120">
        <f t="shared" si="8"/>
        <v>12</v>
      </c>
      <c r="I120">
        <f t="shared" si="5"/>
        <v>2896.8</v>
      </c>
    </row>
    <row r="121" spans="1:9" x14ac:dyDescent="0.25">
      <c r="A121" t="s">
        <v>101</v>
      </c>
      <c r="B121">
        <v>2087</v>
      </c>
      <c r="C121">
        <v>3</v>
      </c>
      <c r="D121">
        <v>2</v>
      </c>
      <c r="E121">
        <v>4</v>
      </c>
      <c r="F121">
        <f t="shared" si="6"/>
        <v>1000</v>
      </c>
      <c r="G121">
        <f t="shared" si="7"/>
        <v>632</v>
      </c>
      <c r="H121">
        <f t="shared" si="8"/>
        <v>12</v>
      </c>
      <c r="I121">
        <f t="shared" si="5"/>
        <v>2896.8</v>
      </c>
    </row>
    <row r="122" spans="1:9" x14ac:dyDescent="0.25">
      <c r="A122" t="s">
        <v>17</v>
      </c>
      <c r="B122">
        <v>3285</v>
      </c>
      <c r="C122">
        <v>4</v>
      </c>
      <c r="D122">
        <v>2</v>
      </c>
      <c r="E122">
        <v>4</v>
      </c>
      <c r="F122">
        <f t="shared" si="6"/>
        <v>1000</v>
      </c>
      <c r="G122">
        <f t="shared" si="7"/>
        <v>632</v>
      </c>
      <c r="H122">
        <f t="shared" si="8"/>
        <v>16</v>
      </c>
      <c r="I122">
        <f t="shared" si="5"/>
        <v>3862.4</v>
      </c>
    </row>
    <row r="123" spans="1:9" x14ac:dyDescent="0.25">
      <c r="A123" t="s">
        <v>36</v>
      </c>
      <c r="B123">
        <v>1279</v>
      </c>
      <c r="C123">
        <v>3</v>
      </c>
      <c r="D123">
        <v>2</v>
      </c>
      <c r="E123">
        <v>3</v>
      </c>
      <c r="F123">
        <f t="shared" si="6"/>
        <v>750</v>
      </c>
      <c r="G123">
        <f t="shared" si="7"/>
        <v>632</v>
      </c>
      <c r="H123">
        <f t="shared" si="8"/>
        <v>12</v>
      </c>
      <c r="I123">
        <f t="shared" si="5"/>
        <v>2896.8</v>
      </c>
    </row>
    <row r="124" spans="1:9" x14ac:dyDescent="0.25">
      <c r="A124" t="s">
        <v>109</v>
      </c>
      <c r="B124">
        <v>1278</v>
      </c>
      <c r="C124">
        <v>1</v>
      </c>
      <c r="D124">
        <v>2</v>
      </c>
      <c r="E124">
        <v>3</v>
      </c>
      <c r="F124">
        <f t="shared" si="6"/>
        <v>750</v>
      </c>
      <c r="G124">
        <f t="shared" si="7"/>
        <v>632</v>
      </c>
      <c r="H124">
        <f t="shared" si="8"/>
        <v>4</v>
      </c>
      <c r="I124">
        <f t="shared" si="5"/>
        <v>965.6</v>
      </c>
    </row>
    <row r="125" spans="1:9" x14ac:dyDescent="0.25">
      <c r="A125" t="s">
        <v>72</v>
      </c>
      <c r="B125">
        <v>3277</v>
      </c>
      <c r="C125">
        <v>4</v>
      </c>
      <c r="D125">
        <v>2</v>
      </c>
      <c r="E125">
        <v>4</v>
      </c>
      <c r="F125">
        <f t="shared" si="6"/>
        <v>1000</v>
      </c>
      <c r="G125">
        <f t="shared" si="7"/>
        <v>632</v>
      </c>
      <c r="H125">
        <f t="shared" si="8"/>
        <v>16</v>
      </c>
      <c r="I125">
        <f t="shared" si="5"/>
        <v>3862.4</v>
      </c>
    </row>
    <row r="126" spans="1:9" x14ac:dyDescent="0.25">
      <c r="A126" t="s">
        <v>81</v>
      </c>
      <c r="B126">
        <v>3265</v>
      </c>
      <c r="C126">
        <v>4</v>
      </c>
      <c r="D126">
        <v>2</v>
      </c>
      <c r="E126">
        <v>4</v>
      </c>
      <c r="F126">
        <f t="shared" si="6"/>
        <v>1000</v>
      </c>
      <c r="G126">
        <f t="shared" si="7"/>
        <v>632</v>
      </c>
      <c r="H126">
        <f t="shared" si="8"/>
        <v>16</v>
      </c>
      <c r="I126">
        <f t="shared" si="5"/>
        <v>3862.4</v>
      </c>
    </row>
    <row r="127" spans="1:9" x14ac:dyDescent="0.25">
      <c r="A127" t="s">
        <v>107</v>
      </c>
      <c r="B127">
        <v>3263</v>
      </c>
      <c r="C127">
        <v>5</v>
      </c>
      <c r="D127">
        <v>2</v>
      </c>
      <c r="E127">
        <v>4</v>
      </c>
      <c r="F127">
        <f t="shared" si="6"/>
        <v>1000</v>
      </c>
      <c r="G127">
        <f t="shared" si="7"/>
        <v>632</v>
      </c>
      <c r="H127">
        <f t="shared" si="8"/>
        <v>20</v>
      </c>
      <c r="I127">
        <f t="shared" si="5"/>
        <v>4828</v>
      </c>
    </row>
    <row r="128" spans="1:9" x14ac:dyDescent="0.25">
      <c r="A128" t="s">
        <v>50</v>
      </c>
      <c r="B128">
        <v>1247</v>
      </c>
      <c r="C128">
        <v>2</v>
      </c>
      <c r="D128">
        <v>2</v>
      </c>
      <c r="E128">
        <v>3</v>
      </c>
      <c r="F128">
        <f t="shared" si="6"/>
        <v>750</v>
      </c>
      <c r="G128">
        <f t="shared" si="7"/>
        <v>632</v>
      </c>
      <c r="H128">
        <f t="shared" si="8"/>
        <v>8</v>
      </c>
      <c r="I128">
        <f t="shared" si="5"/>
        <v>1931.2</v>
      </c>
    </row>
    <row r="129" spans="1:9" x14ac:dyDescent="0.25">
      <c r="A129" t="s">
        <v>63</v>
      </c>
      <c r="B129">
        <v>3218</v>
      </c>
      <c r="C129">
        <v>3</v>
      </c>
      <c r="D129">
        <v>2</v>
      </c>
      <c r="E129">
        <v>4</v>
      </c>
      <c r="F129">
        <f t="shared" si="6"/>
        <v>1000</v>
      </c>
      <c r="G129">
        <f t="shared" si="7"/>
        <v>632</v>
      </c>
      <c r="H129">
        <f t="shared" si="8"/>
        <v>12</v>
      </c>
      <c r="I129">
        <f t="shared" si="5"/>
        <v>2896.8</v>
      </c>
    </row>
    <row r="130" spans="1:9" x14ac:dyDescent="0.25">
      <c r="A130" t="s">
        <v>7</v>
      </c>
      <c r="B130">
        <v>3217</v>
      </c>
      <c r="C130">
        <v>4</v>
      </c>
      <c r="D130">
        <v>2</v>
      </c>
      <c r="E130">
        <v>4</v>
      </c>
      <c r="F130">
        <f t="shared" si="6"/>
        <v>1000</v>
      </c>
      <c r="G130">
        <f t="shared" si="7"/>
        <v>632</v>
      </c>
      <c r="H130">
        <f t="shared" si="8"/>
        <v>16</v>
      </c>
      <c r="I130">
        <f t="shared" ref="I130:I146" si="9">H130*241.4</f>
        <v>3862.4</v>
      </c>
    </row>
    <row r="131" spans="1:9" x14ac:dyDescent="0.25">
      <c r="A131" t="s">
        <v>27</v>
      </c>
      <c r="B131">
        <v>1192</v>
      </c>
      <c r="C131">
        <v>2</v>
      </c>
      <c r="D131">
        <v>2</v>
      </c>
      <c r="E131">
        <v>3</v>
      </c>
      <c r="F131">
        <f t="shared" ref="F131:F146" si="10">E131*250</f>
        <v>750</v>
      </c>
      <c r="G131">
        <f t="shared" ref="G131:G147" si="11">D131*316</f>
        <v>632</v>
      </c>
      <c r="H131">
        <f t="shared" ref="H131:H146" si="12">C131*4</f>
        <v>8</v>
      </c>
      <c r="I131">
        <f t="shared" si="9"/>
        <v>1931.2</v>
      </c>
    </row>
    <row r="132" spans="1:9" x14ac:dyDescent="0.25">
      <c r="A132" t="s">
        <v>127</v>
      </c>
      <c r="B132">
        <v>381</v>
      </c>
      <c r="C132">
        <v>2</v>
      </c>
      <c r="D132">
        <v>2</v>
      </c>
      <c r="E132">
        <v>2</v>
      </c>
      <c r="F132">
        <f t="shared" si="10"/>
        <v>500</v>
      </c>
      <c r="G132">
        <f t="shared" si="11"/>
        <v>632</v>
      </c>
      <c r="H132">
        <f t="shared" si="12"/>
        <v>8</v>
      </c>
      <c r="I132">
        <f t="shared" si="9"/>
        <v>1931.2</v>
      </c>
    </row>
    <row r="133" spans="1:9" x14ac:dyDescent="0.25">
      <c r="A133" t="s">
        <v>14</v>
      </c>
      <c r="B133">
        <v>1156</v>
      </c>
      <c r="C133">
        <v>3</v>
      </c>
      <c r="D133">
        <v>2</v>
      </c>
      <c r="E133">
        <v>3</v>
      </c>
      <c r="F133">
        <f t="shared" si="10"/>
        <v>750</v>
      </c>
      <c r="G133">
        <f t="shared" si="11"/>
        <v>632</v>
      </c>
      <c r="H133">
        <f t="shared" si="12"/>
        <v>12</v>
      </c>
      <c r="I133">
        <f t="shared" si="9"/>
        <v>2896.8</v>
      </c>
    </row>
    <row r="134" spans="1:9" x14ac:dyDescent="0.25">
      <c r="A134" t="s">
        <v>96</v>
      </c>
      <c r="B134">
        <v>1155</v>
      </c>
      <c r="C134">
        <v>2</v>
      </c>
      <c r="D134">
        <v>2</v>
      </c>
      <c r="E134">
        <v>3</v>
      </c>
      <c r="F134">
        <f t="shared" si="10"/>
        <v>750</v>
      </c>
      <c r="G134">
        <f t="shared" si="11"/>
        <v>632</v>
      </c>
      <c r="H134">
        <f t="shared" si="12"/>
        <v>8</v>
      </c>
      <c r="I134">
        <f t="shared" si="9"/>
        <v>1931.2</v>
      </c>
    </row>
    <row r="135" spans="1:9" x14ac:dyDescent="0.25">
      <c r="A135" t="s">
        <v>119</v>
      </c>
      <c r="B135">
        <v>2940</v>
      </c>
      <c r="C135">
        <v>4</v>
      </c>
      <c r="D135">
        <v>2</v>
      </c>
      <c r="E135">
        <v>4</v>
      </c>
      <c r="F135">
        <f t="shared" si="10"/>
        <v>1000</v>
      </c>
      <c r="G135">
        <f t="shared" si="11"/>
        <v>632</v>
      </c>
      <c r="H135">
        <f t="shared" si="12"/>
        <v>16</v>
      </c>
      <c r="I135">
        <f t="shared" si="9"/>
        <v>3862.4</v>
      </c>
    </row>
    <row r="136" spans="1:9" x14ac:dyDescent="0.25">
      <c r="A136" t="s">
        <v>2</v>
      </c>
      <c r="B136">
        <v>2619</v>
      </c>
      <c r="C136">
        <v>3</v>
      </c>
      <c r="D136">
        <v>2</v>
      </c>
      <c r="E136">
        <v>4</v>
      </c>
      <c r="F136">
        <f t="shared" si="10"/>
        <v>1000</v>
      </c>
      <c r="G136">
        <f t="shared" si="11"/>
        <v>632</v>
      </c>
      <c r="H136">
        <f t="shared" si="12"/>
        <v>12</v>
      </c>
      <c r="I136">
        <f t="shared" si="9"/>
        <v>2896.8</v>
      </c>
    </row>
    <row r="137" spans="1:9" x14ac:dyDescent="0.25">
      <c r="A137" t="s">
        <v>139</v>
      </c>
      <c r="B137">
        <v>939</v>
      </c>
      <c r="C137">
        <v>3</v>
      </c>
      <c r="D137">
        <v>2</v>
      </c>
      <c r="E137">
        <v>4</v>
      </c>
      <c r="F137">
        <f t="shared" si="10"/>
        <v>1000</v>
      </c>
      <c r="G137">
        <f t="shared" si="11"/>
        <v>632</v>
      </c>
      <c r="H137">
        <f t="shared" si="12"/>
        <v>12</v>
      </c>
      <c r="I137">
        <f t="shared" si="9"/>
        <v>2896.8</v>
      </c>
    </row>
    <row r="138" spans="1:9" x14ac:dyDescent="0.25">
      <c r="A138" t="s">
        <v>26</v>
      </c>
      <c r="B138">
        <v>4026</v>
      </c>
      <c r="C138">
        <v>3</v>
      </c>
      <c r="D138">
        <v>2</v>
      </c>
      <c r="E138">
        <v>5</v>
      </c>
      <c r="F138">
        <f t="shared" si="10"/>
        <v>1250</v>
      </c>
      <c r="G138">
        <f t="shared" si="11"/>
        <v>632</v>
      </c>
      <c r="H138">
        <f t="shared" si="12"/>
        <v>12</v>
      </c>
      <c r="I138">
        <f t="shared" si="9"/>
        <v>2896.8</v>
      </c>
    </row>
    <row r="139" spans="1:9" x14ac:dyDescent="0.25">
      <c r="A139" t="s">
        <v>58</v>
      </c>
      <c r="B139">
        <v>3933</v>
      </c>
      <c r="C139">
        <v>5</v>
      </c>
      <c r="D139">
        <v>2</v>
      </c>
      <c r="E139">
        <v>4</v>
      </c>
      <c r="F139">
        <f t="shared" si="10"/>
        <v>1000</v>
      </c>
      <c r="G139">
        <f t="shared" si="11"/>
        <v>632</v>
      </c>
      <c r="H139">
        <f t="shared" si="12"/>
        <v>20</v>
      </c>
      <c r="I139">
        <f t="shared" si="9"/>
        <v>4828</v>
      </c>
    </row>
    <row r="140" spans="1:9" x14ac:dyDescent="0.25">
      <c r="A140" t="s">
        <v>67</v>
      </c>
      <c r="B140">
        <v>3350</v>
      </c>
      <c r="C140">
        <v>3</v>
      </c>
      <c r="D140">
        <v>2</v>
      </c>
      <c r="E140">
        <v>4</v>
      </c>
      <c r="F140">
        <f t="shared" si="10"/>
        <v>1000</v>
      </c>
      <c r="G140">
        <f t="shared" si="11"/>
        <v>632</v>
      </c>
      <c r="H140">
        <f t="shared" si="12"/>
        <v>12</v>
      </c>
      <c r="I140">
        <f t="shared" si="9"/>
        <v>2896.8</v>
      </c>
    </row>
    <row r="141" spans="1:9" x14ac:dyDescent="0.25">
      <c r="A141" t="s">
        <v>80</v>
      </c>
      <c r="B141">
        <v>2399</v>
      </c>
      <c r="C141">
        <v>3</v>
      </c>
      <c r="D141">
        <v>2</v>
      </c>
      <c r="E141">
        <v>4</v>
      </c>
      <c r="F141">
        <f t="shared" si="10"/>
        <v>1000</v>
      </c>
      <c r="G141">
        <f t="shared" si="11"/>
        <v>632</v>
      </c>
      <c r="H141">
        <f t="shared" si="12"/>
        <v>12</v>
      </c>
      <c r="I141">
        <f t="shared" si="9"/>
        <v>2896.8</v>
      </c>
    </row>
    <row r="142" spans="1:9" x14ac:dyDescent="0.25">
      <c r="A142" t="s">
        <v>85</v>
      </c>
      <c r="B142">
        <v>1934</v>
      </c>
      <c r="C142">
        <v>2</v>
      </c>
      <c r="D142">
        <v>2</v>
      </c>
      <c r="E142">
        <v>3</v>
      </c>
      <c r="F142">
        <f t="shared" si="10"/>
        <v>750</v>
      </c>
      <c r="G142">
        <f t="shared" si="11"/>
        <v>632</v>
      </c>
      <c r="H142">
        <f t="shared" si="12"/>
        <v>8</v>
      </c>
      <c r="I142">
        <f t="shared" si="9"/>
        <v>1931.2</v>
      </c>
    </row>
    <row r="143" spans="1:9" x14ac:dyDescent="0.25">
      <c r="A143" t="s">
        <v>125</v>
      </c>
      <c r="B143">
        <v>1703</v>
      </c>
      <c r="C143">
        <v>3</v>
      </c>
      <c r="D143">
        <v>2</v>
      </c>
      <c r="E143">
        <v>3</v>
      </c>
      <c r="F143">
        <f t="shared" si="10"/>
        <v>750</v>
      </c>
      <c r="G143">
        <f t="shared" si="11"/>
        <v>632</v>
      </c>
      <c r="H143">
        <f t="shared" si="12"/>
        <v>12</v>
      </c>
      <c r="I143">
        <f t="shared" si="9"/>
        <v>2896.8</v>
      </c>
    </row>
    <row r="144" spans="1:9" x14ac:dyDescent="0.25">
      <c r="A144" t="s">
        <v>137</v>
      </c>
      <c r="B144">
        <v>1333</v>
      </c>
      <c r="C144">
        <v>2</v>
      </c>
      <c r="D144">
        <v>2</v>
      </c>
      <c r="E144">
        <v>3</v>
      </c>
      <c r="F144">
        <f t="shared" si="10"/>
        <v>750</v>
      </c>
      <c r="G144">
        <f t="shared" si="11"/>
        <v>632</v>
      </c>
      <c r="H144">
        <f t="shared" si="12"/>
        <v>8</v>
      </c>
      <c r="I144">
        <f t="shared" si="9"/>
        <v>1931.2</v>
      </c>
    </row>
    <row r="145" spans="1:9" x14ac:dyDescent="0.25">
      <c r="A145" t="s">
        <v>143</v>
      </c>
      <c r="B145">
        <v>1302</v>
      </c>
      <c r="C145">
        <v>2</v>
      </c>
      <c r="D145">
        <v>2</v>
      </c>
      <c r="E145">
        <v>3</v>
      </c>
      <c r="F145">
        <f t="shared" si="10"/>
        <v>750</v>
      </c>
      <c r="G145">
        <f t="shared" si="11"/>
        <v>632</v>
      </c>
      <c r="H145">
        <f t="shared" si="12"/>
        <v>8</v>
      </c>
      <c r="I145">
        <f t="shared" si="9"/>
        <v>1931.2</v>
      </c>
    </row>
    <row r="146" spans="1:9" x14ac:dyDescent="0.25">
      <c r="A146" t="s">
        <v>31</v>
      </c>
      <c r="B146">
        <v>1184</v>
      </c>
      <c r="C146">
        <v>2</v>
      </c>
      <c r="D146">
        <v>2</v>
      </c>
      <c r="E146">
        <v>3</v>
      </c>
      <c r="F146">
        <f t="shared" si="10"/>
        <v>750</v>
      </c>
      <c r="G146">
        <f t="shared" si="11"/>
        <v>632</v>
      </c>
      <c r="H146">
        <f t="shared" si="12"/>
        <v>8</v>
      </c>
      <c r="I146">
        <f t="shared" si="9"/>
        <v>1931.2</v>
      </c>
    </row>
    <row r="147" spans="1:9" x14ac:dyDescent="0.25">
      <c r="A147" t="s">
        <v>157</v>
      </c>
      <c r="C147">
        <f t="shared" ref="C147:I147" si="13">SUM(C2:C146)</f>
        <v>436</v>
      </c>
      <c r="D147">
        <f t="shared" si="13"/>
        <v>290</v>
      </c>
      <c r="E147">
        <f t="shared" si="13"/>
        <v>498</v>
      </c>
      <c r="F147">
        <f>E147*250</f>
        <v>124500</v>
      </c>
      <c r="G147">
        <f t="shared" si="11"/>
        <v>91640</v>
      </c>
      <c r="H147">
        <f t="shared" si="13"/>
        <v>1744</v>
      </c>
      <c r="I147">
        <f t="shared" si="13"/>
        <v>421001.60000000015</v>
      </c>
    </row>
    <row r="148" spans="1:9" x14ac:dyDescent="0.25">
      <c r="A148" t="s">
        <v>164</v>
      </c>
      <c r="E148">
        <f>D147+E147</f>
        <v>788</v>
      </c>
      <c r="G148">
        <f>F147+G147</f>
        <v>216140</v>
      </c>
    </row>
    <row r="150" spans="1:9" x14ac:dyDescent="0.25">
      <c r="A150" t="s">
        <v>151</v>
      </c>
      <c r="B150" t="s">
        <v>158</v>
      </c>
      <c r="C150" t="s">
        <v>159</v>
      </c>
    </row>
    <row r="152" spans="1:9" x14ac:dyDescent="0.25">
      <c r="A152" t="s">
        <v>147</v>
      </c>
      <c r="B152">
        <v>1</v>
      </c>
      <c r="C152">
        <f>B152*187</f>
        <v>187</v>
      </c>
    </row>
    <row r="153" spans="1:9" x14ac:dyDescent="0.25">
      <c r="A153" t="s">
        <v>150</v>
      </c>
      <c r="B153">
        <v>5</v>
      </c>
      <c r="C153">
        <f>B153*142</f>
        <v>710</v>
      </c>
    </row>
    <row r="154" spans="1:9" x14ac:dyDescent="0.25">
      <c r="A154" t="s">
        <v>160</v>
      </c>
      <c r="B154">
        <f>SUM(B151:B153)</f>
        <v>6</v>
      </c>
      <c r="C154">
        <f>SUM(C151:C153)</f>
        <v>897</v>
      </c>
    </row>
    <row r="155" spans="1:9" x14ac:dyDescent="0.25">
      <c r="A155" t="s">
        <v>161</v>
      </c>
      <c r="B155">
        <v>9</v>
      </c>
      <c r="C155">
        <v>9</v>
      </c>
    </row>
    <row r="156" spans="1:9" x14ac:dyDescent="0.25">
      <c r="A156" t="s">
        <v>162</v>
      </c>
      <c r="B156">
        <v>10</v>
      </c>
      <c r="C156">
        <v>10</v>
      </c>
    </row>
    <row r="157" spans="1:9" x14ac:dyDescent="0.25">
      <c r="A157" t="s">
        <v>163</v>
      </c>
      <c r="B157">
        <f>B154*B155*B156</f>
        <v>540</v>
      </c>
      <c r="C157">
        <f>C154*C155*C156</f>
        <v>80730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95AA3-DC68-4325-8D7A-16AFBB363E0D}">
  <dimension ref="A1:I157"/>
  <sheetViews>
    <sheetView topLeftCell="A139" workbookViewId="0">
      <selection activeCell="F147" sqref="F147"/>
    </sheetView>
  </sheetViews>
  <sheetFormatPr defaultRowHeight="15" x14ac:dyDescent="0.25"/>
  <cols>
    <col min="1" max="1" width="29.5703125" customWidth="1"/>
  </cols>
  <sheetData>
    <row r="1" spans="1:9" x14ac:dyDescent="0.25">
      <c r="A1" t="s">
        <v>146</v>
      </c>
      <c r="B1" t="s">
        <v>145</v>
      </c>
      <c r="C1" t="s">
        <v>149</v>
      </c>
      <c r="D1" t="s">
        <v>147</v>
      </c>
      <c r="E1" t="s">
        <v>148</v>
      </c>
      <c r="F1" t="s">
        <v>153</v>
      </c>
      <c r="G1" t="s">
        <v>154</v>
      </c>
      <c r="H1" t="s">
        <v>152</v>
      </c>
      <c r="I1" t="s">
        <v>156</v>
      </c>
    </row>
    <row r="2" spans="1:9" x14ac:dyDescent="0.25">
      <c r="A2" t="s">
        <v>88</v>
      </c>
      <c r="B2">
        <v>2975</v>
      </c>
      <c r="C2">
        <v>3</v>
      </c>
      <c r="D2">
        <v>2</v>
      </c>
      <c r="E2">
        <v>2</v>
      </c>
      <c r="F2">
        <f>E2*250</f>
        <v>500</v>
      </c>
      <c r="G2">
        <f t="shared" ref="G2" si="0">D2*316</f>
        <v>632</v>
      </c>
      <c r="H2">
        <f>C2*4</f>
        <v>12</v>
      </c>
      <c r="I2">
        <f t="shared" ref="I2:I65" si="1">H2*241.4</f>
        <v>2896.8</v>
      </c>
    </row>
    <row r="3" spans="1:9" x14ac:dyDescent="0.25">
      <c r="A3" t="s">
        <v>123</v>
      </c>
      <c r="B3">
        <v>2622</v>
      </c>
      <c r="C3">
        <v>9</v>
      </c>
      <c r="D3">
        <v>2</v>
      </c>
      <c r="E3">
        <v>3</v>
      </c>
      <c r="F3">
        <f t="shared" ref="F3:F66" si="2">E3*250</f>
        <v>750</v>
      </c>
      <c r="G3">
        <f t="shared" ref="G3:G66" si="3">D3*316</f>
        <v>632</v>
      </c>
      <c r="H3">
        <f t="shared" ref="H3:H66" si="4">C3*4</f>
        <v>36</v>
      </c>
      <c r="I3">
        <f t="shared" si="1"/>
        <v>8690.4</v>
      </c>
    </row>
    <row r="4" spans="1:9" x14ac:dyDescent="0.25">
      <c r="A4" t="s">
        <v>120</v>
      </c>
      <c r="B4">
        <v>3665</v>
      </c>
      <c r="C4">
        <v>4</v>
      </c>
      <c r="D4">
        <v>2</v>
      </c>
      <c r="E4">
        <v>4</v>
      </c>
      <c r="F4">
        <f t="shared" si="2"/>
        <v>1000</v>
      </c>
      <c r="G4">
        <f t="shared" si="3"/>
        <v>632</v>
      </c>
      <c r="H4">
        <f t="shared" si="4"/>
        <v>16</v>
      </c>
      <c r="I4">
        <f t="shared" si="1"/>
        <v>3862.4</v>
      </c>
    </row>
    <row r="5" spans="1:9" x14ac:dyDescent="0.25">
      <c r="A5" t="s">
        <v>40</v>
      </c>
      <c r="B5">
        <v>2244</v>
      </c>
      <c r="C5">
        <v>4</v>
      </c>
      <c r="D5">
        <v>2</v>
      </c>
      <c r="E5">
        <v>3</v>
      </c>
      <c r="F5">
        <f t="shared" si="2"/>
        <v>750</v>
      </c>
      <c r="G5">
        <f t="shared" si="3"/>
        <v>632</v>
      </c>
      <c r="H5">
        <f t="shared" si="4"/>
        <v>16</v>
      </c>
      <c r="I5">
        <f t="shared" si="1"/>
        <v>3862.4</v>
      </c>
    </row>
    <row r="6" spans="1:9" x14ac:dyDescent="0.25">
      <c r="A6" t="s">
        <v>122</v>
      </c>
      <c r="B6">
        <v>2164</v>
      </c>
      <c r="C6">
        <v>4</v>
      </c>
      <c r="D6">
        <v>2</v>
      </c>
      <c r="E6">
        <v>3</v>
      </c>
      <c r="F6">
        <f t="shared" si="2"/>
        <v>750</v>
      </c>
      <c r="G6">
        <f t="shared" si="3"/>
        <v>632</v>
      </c>
      <c r="H6">
        <f t="shared" si="4"/>
        <v>16</v>
      </c>
      <c r="I6">
        <f t="shared" si="1"/>
        <v>3862.4</v>
      </c>
    </row>
    <row r="7" spans="1:9" x14ac:dyDescent="0.25">
      <c r="A7" t="s">
        <v>68</v>
      </c>
      <c r="B7">
        <v>2112</v>
      </c>
      <c r="C7">
        <v>3</v>
      </c>
      <c r="D7">
        <v>2</v>
      </c>
      <c r="E7">
        <v>3</v>
      </c>
      <c r="F7">
        <f t="shared" si="2"/>
        <v>750</v>
      </c>
      <c r="G7">
        <f t="shared" si="3"/>
        <v>632</v>
      </c>
      <c r="H7">
        <f t="shared" si="4"/>
        <v>12</v>
      </c>
      <c r="I7">
        <f t="shared" si="1"/>
        <v>2896.8</v>
      </c>
    </row>
    <row r="8" spans="1:9" x14ac:dyDescent="0.25">
      <c r="A8" t="s">
        <v>140</v>
      </c>
      <c r="B8">
        <v>2099</v>
      </c>
      <c r="C8">
        <v>2</v>
      </c>
      <c r="D8">
        <v>2</v>
      </c>
      <c r="E8">
        <v>3</v>
      </c>
      <c r="F8">
        <f t="shared" si="2"/>
        <v>750</v>
      </c>
      <c r="G8">
        <f t="shared" si="3"/>
        <v>632</v>
      </c>
      <c r="H8">
        <f t="shared" si="4"/>
        <v>8</v>
      </c>
      <c r="I8">
        <f t="shared" si="1"/>
        <v>1931.2</v>
      </c>
    </row>
    <row r="9" spans="1:9" x14ac:dyDescent="0.25">
      <c r="A9" t="s">
        <v>61</v>
      </c>
      <c r="B9">
        <v>2063</v>
      </c>
      <c r="C9">
        <v>4</v>
      </c>
      <c r="D9">
        <v>2</v>
      </c>
      <c r="E9">
        <v>3</v>
      </c>
      <c r="F9">
        <f t="shared" si="2"/>
        <v>750</v>
      </c>
      <c r="G9">
        <f t="shared" si="3"/>
        <v>632</v>
      </c>
      <c r="H9">
        <f t="shared" si="4"/>
        <v>16</v>
      </c>
      <c r="I9">
        <f t="shared" si="1"/>
        <v>3862.4</v>
      </c>
    </row>
    <row r="10" spans="1:9" x14ac:dyDescent="0.25">
      <c r="A10" t="s">
        <v>83</v>
      </c>
      <c r="B10">
        <v>2053</v>
      </c>
      <c r="C10">
        <v>3</v>
      </c>
      <c r="D10">
        <v>2</v>
      </c>
      <c r="E10">
        <v>3</v>
      </c>
      <c r="F10">
        <f t="shared" si="2"/>
        <v>750</v>
      </c>
      <c r="G10">
        <f t="shared" si="3"/>
        <v>632</v>
      </c>
      <c r="H10">
        <f t="shared" si="4"/>
        <v>12</v>
      </c>
      <c r="I10">
        <f t="shared" si="1"/>
        <v>2896.8</v>
      </c>
    </row>
    <row r="11" spans="1:9" x14ac:dyDescent="0.25">
      <c r="A11" t="s">
        <v>84</v>
      </c>
      <c r="B11">
        <v>2014</v>
      </c>
      <c r="C11">
        <v>3</v>
      </c>
      <c r="D11">
        <v>2</v>
      </c>
      <c r="E11">
        <v>3</v>
      </c>
      <c r="F11">
        <f t="shared" si="2"/>
        <v>750</v>
      </c>
      <c r="G11">
        <f t="shared" si="3"/>
        <v>632</v>
      </c>
      <c r="H11">
        <f t="shared" si="4"/>
        <v>12</v>
      </c>
      <c r="I11">
        <f t="shared" si="1"/>
        <v>2896.8</v>
      </c>
    </row>
    <row r="12" spans="1:9" x14ac:dyDescent="0.25">
      <c r="A12" t="s">
        <v>82</v>
      </c>
      <c r="B12">
        <v>4804</v>
      </c>
      <c r="C12">
        <v>5</v>
      </c>
      <c r="D12">
        <v>2</v>
      </c>
      <c r="E12">
        <v>5</v>
      </c>
      <c r="F12">
        <f t="shared" si="2"/>
        <v>1250</v>
      </c>
      <c r="G12">
        <f t="shared" si="3"/>
        <v>632</v>
      </c>
      <c r="H12">
        <f t="shared" si="4"/>
        <v>20</v>
      </c>
      <c r="I12">
        <f t="shared" si="1"/>
        <v>4828</v>
      </c>
    </row>
    <row r="13" spans="1:9" x14ac:dyDescent="0.25">
      <c r="A13" t="s">
        <v>51</v>
      </c>
      <c r="B13">
        <v>2000</v>
      </c>
      <c r="C13">
        <v>3</v>
      </c>
      <c r="D13">
        <v>2</v>
      </c>
      <c r="E13">
        <v>3</v>
      </c>
      <c r="F13">
        <f t="shared" si="2"/>
        <v>750</v>
      </c>
      <c r="G13">
        <f t="shared" si="3"/>
        <v>632</v>
      </c>
      <c r="H13">
        <f t="shared" si="4"/>
        <v>12</v>
      </c>
      <c r="I13">
        <f t="shared" si="1"/>
        <v>2896.8</v>
      </c>
    </row>
    <row r="14" spans="1:9" x14ac:dyDescent="0.25">
      <c r="A14" t="s">
        <v>108</v>
      </c>
      <c r="B14">
        <v>1982</v>
      </c>
      <c r="C14">
        <v>2</v>
      </c>
      <c r="D14">
        <v>2</v>
      </c>
      <c r="E14">
        <v>3</v>
      </c>
      <c r="F14">
        <f t="shared" si="2"/>
        <v>750</v>
      </c>
      <c r="G14">
        <f t="shared" si="3"/>
        <v>632</v>
      </c>
      <c r="H14">
        <f t="shared" si="4"/>
        <v>8</v>
      </c>
      <c r="I14">
        <f t="shared" si="1"/>
        <v>1931.2</v>
      </c>
    </row>
    <row r="15" spans="1:9" x14ac:dyDescent="0.25">
      <c r="A15" t="s">
        <v>59</v>
      </c>
      <c r="B15">
        <v>1942</v>
      </c>
      <c r="C15">
        <v>2</v>
      </c>
      <c r="D15">
        <v>2</v>
      </c>
      <c r="E15">
        <v>3</v>
      </c>
      <c r="F15">
        <f t="shared" si="2"/>
        <v>750</v>
      </c>
      <c r="G15">
        <f t="shared" si="3"/>
        <v>632</v>
      </c>
      <c r="H15">
        <f t="shared" si="4"/>
        <v>8</v>
      </c>
      <c r="I15">
        <f t="shared" si="1"/>
        <v>1931.2</v>
      </c>
    </row>
    <row r="16" spans="1:9" x14ac:dyDescent="0.25">
      <c r="A16" t="s">
        <v>134</v>
      </c>
      <c r="B16">
        <v>1942</v>
      </c>
      <c r="C16">
        <v>3</v>
      </c>
      <c r="D16">
        <v>2</v>
      </c>
      <c r="E16">
        <v>3</v>
      </c>
      <c r="F16">
        <f t="shared" si="2"/>
        <v>750</v>
      </c>
      <c r="G16">
        <f t="shared" si="3"/>
        <v>632</v>
      </c>
      <c r="H16">
        <f t="shared" si="4"/>
        <v>12</v>
      </c>
      <c r="I16">
        <f t="shared" si="1"/>
        <v>2896.8</v>
      </c>
    </row>
    <row r="17" spans="1:9" x14ac:dyDescent="0.25">
      <c r="A17" t="s">
        <v>99</v>
      </c>
      <c r="B17">
        <v>2730</v>
      </c>
      <c r="C17">
        <v>6</v>
      </c>
      <c r="D17">
        <v>2</v>
      </c>
      <c r="E17">
        <v>4</v>
      </c>
      <c r="F17">
        <f t="shared" si="2"/>
        <v>1000</v>
      </c>
      <c r="G17">
        <f t="shared" si="3"/>
        <v>632</v>
      </c>
      <c r="H17">
        <f t="shared" si="4"/>
        <v>24</v>
      </c>
      <c r="I17">
        <f t="shared" si="1"/>
        <v>5793.6</v>
      </c>
    </row>
    <row r="18" spans="1:9" x14ac:dyDescent="0.25">
      <c r="A18" t="s">
        <v>23</v>
      </c>
      <c r="B18">
        <v>1930</v>
      </c>
      <c r="C18">
        <v>2</v>
      </c>
      <c r="D18">
        <v>2</v>
      </c>
      <c r="E18">
        <v>3</v>
      </c>
      <c r="F18">
        <f t="shared" si="2"/>
        <v>750</v>
      </c>
      <c r="G18">
        <f t="shared" si="3"/>
        <v>632</v>
      </c>
      <c r="H18">
        <f t="shared" si="4"/>
        <v>8</v>
      </c>
      <c r="I18">
        <f t="shared" si="1"/>
        <v>1931.2</v>
      </c>
    </row>
    <row r="19" spans="1:9" x14ac:dyDescent="0.25">
      <c r="A19" t="s">
        <v>131</v>
      </c>
      <c r="B19">
        <v>1926</v>
      </c>
      <c r="C19">
        <v>2</v>
      </c>
      <c r="D19">
        <v>2</v>
      </c>
      <c r="E19">
        <v>3</v>
      </c>
      <c r="F19">
        <f t="shared" si="2"/>
        <v>750</v>
      </c>
      <c r="G19">
        <f t="shared" si="3"/>
        <v>632</v>
      </c>
      <c r="H19">
        <f t="shared" si="4"/>
        <v>8</v>
      </c>
      <c r="I19">
        <f t="shared" si="1"/>
        <v>1931.2</v>
      </c>
    </row>
    <row r="20" spans="1:9" x14ac:dyDescent="0.25">
      <c r="A20" t="s">
        <v>78</v>
      </c>
      <c r="B20">
        <v>1925</v>
      </c>
      <c r="C20">
        <v>3</v>
      </c>
      <c r="D20">
        <v>2</v>
      </c>
      <c r="E20">
        <v>3</v>
      </c>
      <c r="F20">
        <f t="shared" si="2"/>
        <v>750</v>
      </c>
      <c r="G20">
        <f t="shared" si="3"/>
        <v>632</v>
      </c>
      <c r="H20">
        <f t="shared" si="4"/>
        <v>12</v>
      </c>
      <c r="I20">
        <f t="shared" si="1"/>
        <v>2896.8</v>
      </c>
    </row>
    <row r="21" spans="1:9" x14ac:dyDescent="0.25">
      <c r="A21" t="s">
        <v>87</v>
      </c>
      <c r="B21">
        <v>1924</v>
      </c>
      <c r="C21">
        <v>2</v>
      </c>
      <c r="D21">
        <v>2</v>
      </c>
      <c r="E21">
        <v>3</v>
      </c>
      <c r="F21">
        <f t="shared" si="2"/>
        <v>750</v>
      </c>
      <c r="G21">
        <f t="shared" si="3"/>
        <v>632</v>
      </c>
      <c r="H21">
        <f t="shared" si="4"/>
        <v>8</v>
      </c>
      <c r="I21">
        <f t="shared" si="1"/>
        <v>1931.2</v>
      </c>
    </row>
    <row r="22" spans="1:9" x14ac:dyDescent="0.25">
      <c r="A22" t="s">
        <v>100</v>
      </c>
      <c r="B22">
        <v>3119</v>
      </c>
      <c r="C22">
        <v>6</v>
      </c>
      <c r="D22">
        <v>2</v>
      </c>
      <c r="E22">
        <v>4</v>
      </c>
      <c r="F22">
        <f t="shared" si="2"/>
        <v>1000</v>
      </c>
      <c r="G22">
        <f t="shared" si="3"/>
        <v>632</v>
      </c>
      <c r="H22">
        <f t="shared" si="4"/>
        <v>24</v>
      </c>
      <c r="I22">
        <f t="shared" si="1"/>
        <v>5793.6</v>
      </c>
    </row>
    <row r="23" spans="1:9" x14ac:dyDescent="0.25">
      <c r="A23" t="s">
        <v>12</v>
      </c>
      <c r="B23">
        <v>3109</v>
      </c>
      <c r="C23">
        <v>3</v>
      </c>
      <c r="D23">
        <v>2</v>
      </c>
      <c r="E23">
        <v>4</v>
      </c>
      <c r="F23">
        <f t="shared" si="2"/>
        <v>1000</v>
      </c>
      <c r="G23">
        <f t="shared" si="3"/>
        <v>632</v>
      </c>
      <c r="H23">
        <f t="shared" si="4"/>
        <v>12</v>
      </c>
      <c r="I23">
        <f t="shared" si="1"/>
        <v>2896.8</v>
      </c>
    </row>
    <row r="24" spans="1:9" x14ac:dyDescent="0.25">
      <c r="A24" t="s">
        <v>94</v>
      </c>
      <c r="B24">
        <v>3106</v>
      </c>
      <c r="C24">
        <v>3</v>
      </c>
      <c r="D24">
        <v>2</v>
      </c>
      <c r="E24">
        <v>4</v>
      </c>
      <c r="F24">
        <f t="shared" si="2"/>
        <v>1000</v>
      </c>
      <c r="G24">
        <f t="shared" si="3"/>
        <v>632</v>
      </c>
      <c r="H24">
        <f t="shared" si="4"/>
        <v>12</v>
      </c>
      <c r="I24">
        <f t="shared" si="1"/>
        <v>2896.8</v>
      </c>
    </row>
    <row r="25" spans="1:9" x14ac:dyDescent="0.25">
      <c r="A25" t="s">
        <v>114</v>
      </c>
      <c r="B25">
        <v>3894</v>
      </c>
      <c r="C25">
        <v>4</v>
      </c>
      <c r="D25">
        <v>2</v>
      </c>
      <c r="E25">
        <v>4</v>
      </c>
      <c r="F25">
        <f t="shared" si="2"/>
        <v>1000</v>
      </c>
      <c r="G25">
        <f t="shared" si="3"/>
        <v>632</v>
      </c>
      <c r="H25">
        <f t="shared" si="4"/>
        <v>16</v>
      </c>
      <c r="I25">
        <f t="shared" si="1"/>
        <v>3862.4</v>
      </c>
    </row>
    <row r="26" spans="1:9" x14ac:dyDescent="0.25">
      <c r="A26" t="s">
        <v>15</v>
      </c>
      <c r="B26">
        <v>3872</v>
      </c>
      <c r="C26">
        <v>4</v>
      </c>
      <c r="D26">
        <v>2</v>
      </c>
      <c r="E26">
        <v>4</v>
      </c>
      <c r="F26">
        <f t="shared" si="2"/>
        <v>1000</v>
      </c>
      <c r="G26">
        <f t="shared" si="3"/>
        <v>632</v>
      </c>
      <c r="H26">
        <f t="shared" si="4"/>
        <v>16</v>
      </c>
      <c r="I26">
        <f t="shared" si="1"/>
        <v>3862.4</v>
      </c>
    </row>
    <row r="27" spans="1:9" x14ac:dyDescent="0.25">
      <c r="A27" t="s">
        <v>116</v>
      </c>
      <c r="B27">
        <v>3849</v>
      </c>
      <c r="C27">
        <v>6</v>
      </c>
      <c r="D27">
        <v>2</v>
      </c>
      <c r="E27">
        <v>4</v>
      </c>
      <c r="F27">
        <f t="shared" si="2"/>
        <v>1000</v>
      </c>
      <c r="G27">
        <f t="shared" si="3"/>
        <v>632</v>
      </c>
      <c r="H27">
        <f t="shared" si="4"/>
        <v>24</v>
      </c>
      <c r="I27">
        <f t="shared" si="1"/>
        <v>5793.6</v>
      </c>
    </row>
    <row r="28" spans="1:9" x14ac:dyDescent="0.25">
      <c r="A28" t="s">
        <v>117</v>
      </c>
      <c r="B28">
        <v>2642</v>
      </c>
      <c r="C28">
        <v>6</v>
      </c>
      <c r="D28">
        <v>2</v>
      </c>
      <c r="E28">
        <v>4</v>
      </c>
      <c r="F28">
        <f t="shared" si="2"/>
        <v>1000</v>
      </c>
      <c r="G28">
        <f t="shared" si="3"/>
        <v>632</v>
      </c>
      <c r="H28">
        <f t="shared" si="4"/>
        <v>24</v>
      </c>
      <c r="I28">
        <f t="shared" si="1"/>
        <v>5793.6</v>
      </c>
    </row>
    <row r="29" spans="1:9" x14ac:dyDescent="0.25">
      <c r="A29" t="s">
        <v>66</v>
      </c>
      <c r="B29">
        <v>1837</v>
      </c>
      <c r="C29">
        <v>2</v>
      </c>
      <c r="D29">
        <v>2</v>
      </c>
      <c r="E29">
        <v>3</v>
      </c>
      <c r="F29">
        <f t="shared" si="2"/>
        <v>750</v>
      </c>
      <c r="G29">
        <f t="shared" si="3"/>
        <v>632</v>
      </c>
      <c r="H29">
        <f t="shared" si="4"/>
        <v>8</v>
      </c>
      <c r="I29">
        <f t="shared" si="1"/>
        <v>1931.2</v>
      </c>
    </row>
    <row r="30" spans="1:9" x14ac:dyDescent="0.25">
      <c r="A30" t="s">
        <v>98</v>
      </c>
      <c r="B30">
        <v>1837</v>
      </c>
      <c r="C30">
        <v>4</v>
      </c>
      <c r="D30">
        <v>2</v>
      </c>
      <c r="E30">
        <v>3</v>
      </c>
      <c r="F30">
        <f t="shared" si="2"/>
        <v>750</v>
      </c>
      <c r="G30">
        <f t="shared" si="3"/>
        <v>632</v>
      </c>
      <c r="H30">
        <f t="shared" si="4"/>
        <v>16</v>
      </c>
      <c r="I30">
        <f t="shared" si="1"/>
        <v>3862.4</v>
      </c>
    </row>
    <row r="31" spans="1:9" x14ac:dyDescent="0.25">
      <c r="A31" t="s">
        <v>19</v>
      </c>
      <c r="B31">
        <v>3024</v>
      </c>
      <c r="C31">
        <v>3</v>
      </c>
      <c r="D31">
        <v>2</v>
      </c>
      <c r="E31">
        <v>4</v>
      </c>
      <c r="F31">
        <f t="shared" si="2"/>
        <v>1000</v>
      </c>
      <c r="G31">
        <f t="shared" si="3"/>
        <v>632</v>
      </c>
      <c r="H31">
        <f t="shared" si="4"/>
        <v>12</v>
      </c>
      <c r="I31">
        <f t="shared" si="1"/>
        <v>2896.8</v>
      </c>
    </row>
    <row r="32" spans="1:9" x14ac:dyDescent="0.25">
      <c r="A32" t="s">
        <v>35</v>
      </c>
      <c r="B32">
        <v>1824</v>
      </c>
      <c r="C32">
        <v>2</v>
      </c>
      <c r="D32">
        <v>2</v>
      </c>
      <c r="E32">
        <v>3</v>
      </c>
      <c r="F32">
        <f t="shared" si="2"/>
        <v>750</v>
      </c>
      <c r="G32">
        <f t="shared" si="3"/>
        <v>632</v>
      </c>
      <c r="H32">
        <f t="shared" si="4"/>
        <v>8</v>
      </c>
      <c r="I32">
        <f t="shared" si="1"/>
        <v>1931.2</v>
      </c>
    </row>
    <row r="33" spans="1:9" x14ac:dyDescent="0.25">
      <c r="A33" t="s">
        <v>53</v>
      </c>
      <c r="B33">
        <v>3023</v>
      </c>
      <c r="C33">
        <v>4</v>
      </c>
      <c r="D33">
        <v>2</v>
      </c>
      <c r="E33">
        <v>4</v>
      </c>
      <c r="F33">
        <f t="shared" si="2"/>
        <v>1000</v>
      </c>
      <c r="G33">
        <f t="shared" si="3"/>
        <v>632</v>
      </c>
      <c r="H33">
        <f t="shared" si="4"/>
        <v>16</v>
      </c>
      <c r="I33">
        <f t="shared" si="1"/>
        <v>3862.4</v>
      </c>
    </row>
    <row r="34" spans="1:9" x14ac:dyDescent="0.25">
      <c r="A34" t="s">
        <v>20</v>
      </c>
      <c r="B34">
        <v>1819</v>
      </c>
      <c r="C34">
        <v>3</v>
      </c>
      <c r="D34">
        <v>2</v>
      </c>
      <c r="E34">
        <v>3</v>
      </c>
      <c r="F34">
        <f t="shared" si="2"/>
        <v>750</v>
      </c>
      <c r="G34">
        <f t="shared" si="3"/>
        <v>632</v>
      </c>
      <c r="H34">
        <f t="shared" si="4"/>
        <v>12</v>
      </c>
      <c r="I34">
        <f t="shared" si="1"/>
        <v>2896.8</v>
      </c>
    </row>
    <row r="35" spans="1:9" x14ac:dyDescent="0.25">
      <c r="A35" t="s">
        <v>11</v>
      </c>
      <c r="B35">
        <v>3016</v>
      </c>
      <c r="C35">
        <v>5</v>
      </c>
      <c r="D35">
        <v>2</v>
      </c>
      <c r="E35">
        <v>4</v>
      </c>
      <c r="F35">
        <f t="shared" si="2"/>
        <v>1000</v>
      </c>
      <c r="G35">
        <f t="shared" si="3"/>
        <v>632</v>
      </c>
      <c r="H35">
        <f t="shared" si="4"/>
        <v>20</v>
      </c>
      <c r="I35">
        <f t="shared" si="1"/>
        <v>4828</v>
      </c>
    </row>
    <row r="36" spans="1:9" x14ac:dyDescent="0.25">
      <c r="A36" t="s">
        <v>13</v>
      </c>
      <c r="B36">
        <v>1811</v>
      </c>
      <c r="C36">
        <v>2</v>
      </c>
      <c r="D36">
        <v>2</v>
      </c>
      <c r="E36">
        <v>3</v>
      </c>
      <c r="F36">
        <f t="shared" si="2"/>
        <v>750</v>
      </c>
      <c r="G36">
        <f t="shared" si="3"/>
        <v>632</v>
      </c>
      <c r="H36">
        <f t="shared" si="4"/>
        <v>8</v>
      </c>
      <c r="I36">
        <f t="shared" si="1"/>
        <v>1931.2</v>
      </c>
    </row>
    <row r="37" spans="1:9" x14ac:dyDescent="0.25">
      <c r="A37" t="s">
        <v>75</v>
      </c>
      <c r="B37">
        <v>1811</v>
      </c>
      <c r="C37">
        <v>3</v>
      </c>
      <c r="D37">
        <v>2</v>
      </c>
      <c r="E37">
        <v>3</v>
      </c>
      <c r="F37">
        <f t="shared" si="2"/>
        <v>750</v>
      </c>
      <c r="G37">
        <f t="shared" si="3"/>
        <v>632</v>
      </c>
      <c r="H37">
        <f t="shared" si="4"/>
        <v>12</v>
      </c>
      <c r="I37">
        <f t="shared" si="1"/>
        <v>2896.8</v>
      </c>
    </row>
    <row r="38" spans="1:9" x14ac:dyDescent="0.25">
      <c r="A38" t="s">
        <v>69</v>
      </c>
      <c r="B38">
        <v>4607</v>
      </c>
      <c r="C38">
        <v>5</v>
      </c>
      <c r="D38">
        <v>2</v>
      </c>
      <c r="E38">
        <v>5</v>
      </c>
      <c r="F38">
        <f t="shared" si="2"/>
        <v>1250</v>
      </c>
      <c r="G38">
        <f t="shared" si="3"/>
        <v>632</v>
      </c>
      <c r="H38">
        <f t="shared" si="4"/>
        <v>20</v>
      </c>
      <c r="I38">
        <f t="shared" si="1"/>
        <v>4828</v>
      </c>
    </row>
    <row r="39" spans="1:9" x14ac:dyDescent="0.25">
      <c r="A39" t="s">
        <v>104</v>
      </c>
      <c r="B39">
        <v>2601</v>
      </c>
      <c r="C39">
        <v>3</v>
      </c>
      <c r="D39">
        <v>2</v>
      </c>
      <c r="E39">
        <v>4</v>
      </c>
      <c r="F39">
        <f t="shared" si="2"/>
        <v>1000</v>
      </c>
      <c r="G39">
        <f t="shared" si="3"/>
        <v>632</v>
      </c>
      <c r="H39">
        <f t="shared" si="4"/>
        <v>12</v>
      </c>
      <c r="I39">
        <f t="shared" si="1"/>
        <v>2896.8</v>
      </c>
    </row>
    <row r="40" spans="1:9" x14ac:dyDescent="0.25">
      <c r="A40" t="s">
        <v>5</v>
      </c>
      <c r="B40">
        <v>2596</v>
      </c>
      <c r="C40">
        <v>3</v>
      </c>
      <c r="D40">
        <v>2</v>
      </c>
      <c r="E40">
        <v>4</v>
      </c>
      <c r="F40">
        <f t="shared" si="2"/>
        <v>1000</v>
      </c>
      <c r="G40">
        <f t="shared" si="3"/>
        <v>632</v>
      </c>
      <c r="H40">
        <f t="shared" si="4"/>
        <v>12</v>
      </c>
      <c r="I40">
        <f t="shared" si="1"/>
        <v>2896.8</v>
      </c>
    </row>
    <row r="41" spans="1:9" x14ac:dyDescent="0.25">
      <c r="A41" t="s">
        <v>126</v>
      </c>
      <c r="B41">
        <v>993</v>
      </c>
      <c r="C41">
        <v>3</v>
      </c>
      <c r="D41">
        <v>2</v>
      </c>
      <c r="E41">
        <v>2</v>
      </c>
      <c r="F41">
        <f t="shared" si="2"/>
        <v>500</v>
      </c>
      <c r="G41">
        <f t="shared" si="3"/>
        <v>632</v>
      </c>
      <c r="H41">
        <f t="shared" si="4"/>
        <v>12</v>
      </c>
      <c r="I41">
        <f t="shared" si="1"/>
        <v>2896.8</v>
      </c>
    </row>
    <row r="42" spans="1:9" x14ac:dyDescent="0.25">
      <c r="A42" t="s">
        <v>93</v>
      </c>
      <c r="B42">
        <v>2992</v>
      </c>
      <c r="C42">
        <v>3</v>
      </c>
      <c r="D42">
        <v>2</v>
      </c>
      <c r="E42">
        <v>4</v>
      </c>
      <c r="F42">
        <f t="shared" si="2"/>
        <v>1000</v>
      </c>
      <c r="G42">
        <f t="shared" si="3"/>
        <v>632</v>
      </c>
      <c r="H42">
        <f t="shared" si="4"/>
        <v>12</v>
      </c>
      <c r="I42">
        <f t="shared" si="1"/>
        <v>2896.8</v>
      </c>
    </row>
    <row r="43" spans="1:9" x14ac:dyDescent="0.25">
      <c r="A43" t="s">
        <v>142</v>
      </c>
      <c r="B43">
        <v>989</v>
      </c>
      <c r="C43">
        <v>2</v>
      </c>
      <c r="D43">
        <v>2</v>
      </c>
      <c r="E43">
        <v>2</v>
      </c>
      <c r="F43">
        <f t="shared" si="2"/>
        <v>500</v>
      </c>
      <c r="G43">
        <f t="shared" si="3"/>
        <v>632</v>
      </c>
      <c r="H43">
        <f t="shared" si="4"/>
        <v>8</v>
      </c>
      <c r="I43">
        <f t="shared" si="1"/>
        <v>1931.2</v>
      </c>
    </row>
    <row r="44" spans="1:9" x14ac:dyDescent="0.25">
      <c r="A44" t="s">
        <v>115</v>
      </c>
      <c r="B44">
        <v>1781</v>
      </c>
      <c r="C44">
        <v>2</v>
      </c>
      <c r="D44">
        <v>2</v>
      </c>
      <c r="E44">
        <v>3</v>
      </c>
      <c r="F44">
        <f t="shared" si="2"/>
        <v>750</v>
      </c>
      <c r="G44">
        <f t="shared" si="3"/>
        <v>632</v>
      </c>
      <c r="H44">
        <f t="shared" si="4"/>
        <v>8</v>
      </c>
      <c r="I44">
        <f t="shared" si="1"/>
        <v>1931.2</v>
      </c>
    </row>
    <row r="45" spans="1:9" x14ac:dyDescent="0.25">
      <c r="A45" t="s">
        <v>28</v>
      </c>
      <c r="B45">
        <v>978</v>
      </c>
      <c r="C45">
        <v>1</v>
      </c>
      <c r="D45">
        <v>2</v>
      </c>
      <c r="E45">
        <v>2</v>
      </c>
      <c r="F45">
        <f t="shared" si="2"/>
        <v>500</v>
      </c>
      <c r="G45">
        <f t="shared" si="3"/>
        <v>632</v>
      </c>
      <c r="H45">
        <f t="shared" si="4"/>
        <v>4</v>
      </c>
      <c r="I45">
        <f t="shared" si="1"/>
        <v>965.6</v>
      </c>
    </row>
    <row r="46" spans="1:9" x14ac:dyDescent="0.25">
      <c r="A46" t="s">
        <v>90</v>
      </c>
      <c r="B46">
        <v>2975</v>
      </c>
      <c r="C46">
        <v>4</v>
      </c>
      <c r="D46">
        <v>2</v>
      </c>
      <c r="E46">
        <v>4</v>
      </c>
      <c r="F46">
        <f t="shared" si="2"/>
        <v>1000</v>
      </c>
      <c r="G46">
        <f t="shared" si="3"/>
        <v>632</v>
      </c>
      <c r="H46">
        <f t="shared" si="4"/>
        <v>16</v>
      </c>
      <c r="I46">
        <f t="shared" si="1"/>
        <v>3862.4</v>
      </c>
    </row>
    <row r="47" spans="1:9" x14ac:dyDescent="0.25">
      <c r="A47" t="s">
        <v>130</v>
      </c>
      <c r="B47">
        <v>2572</v>
      </c>
      <c r="C47">
        <v>4</v>
      </c>
      <c r="D47">
        <v>2</v>
      </c>
      <c r="E47">
        <v>4</v>
      </c>
      <c r="F47">
        <f t="shared" si="2"/>
        <v>1000</v>
      </c>
      <c r="G47">
        <f t="shared" si="3"/>
        <v>632</v>
      </c>
      <c r="H47">
        <f t="shared" si="4"/>
        <v>16</v>
      </c>
      <c r="I47">
        <f t="shared" si="1"/>
        <v>3862.4</v>
      </c>
    </row>
    <row r="48" spans="1:9" x14ac:dyDescent="0.25">
      <c r="A48" t="s">
        <v>112</v>
      </c>
      <c r="B48">
        <v>2968</v>
      </c>
      <c r="C48">
        <v>3</v>
      </c>
      <c r="D48">
        <v>2</v>
      </c>
      <c r="E48">
        <v>4</v>
      </c>
      <c r="F48">
        <f t="shared" si="2"/>
        <v>1000</v>
      </c>
      <c r="G48">
        <f t="shared" si="3"/>
        <v>632</v>
      </c>
      <c r="H48">
        <f t="shared" si="4"/>
        <v>12</v>
      </c>
      <c r="I48">
        <f t="shared" si="1"/>
        <v>2896.8</v>
      </c>
    </row>
    <row r="49" spans="1:9" x14ac:dyDescent="0.25">
      <c r="A49" t="s">
        <v>9</v>
      </c>
      <c r="B49">
        <v>2561</v>
      </c>
      <c r="C49">
        <v>3</v>
      </c>
      <c r="D49">
        <v>2</v>
      </c>
      <c r="E49">
        <v>4</v>
      </c>
      <c r="F49">
        <f t="shared" si="2"/>
        <v>1000</v>
      </c>
      <c r="G49">
        <f t="shared" si="3"/>
        <v>632</v>
      </c>
      <c r="H49">
        <f t="shared" si="4"/>
        <v>12</v>
      </c>
      <c r="I49">
        <f t="shared" si="1"/>
        <v>2896.8</v>
      </c>
    </row>
    <row r="50" spans="1:9" x14ac:dyDescent="0.25">
      <c r="A50" t="s">
        <v>118</v>
      </c>
      <c r="B50">
        <v>2552</v>
      </c>
      <c r="C50">
        <v>3</v>
      </c>
      <c r="D50">
        <v>2</v>
      </c>
      <c r="E50">
        <v>4</v>
      </c>
      <c r="F50">
        <f t="shared" si="2"/>
        <v>1000</v>
      </c>
      <c r="G50">
        <f t="shared" si="3"/>
        <v>632</v>
      </c>
      <c r="H50">
        <f t="shared" si="4"/>
        <v>12</v>
      </c>
      <c r="I50">
        <f t="shared" si="1"/>
        <v>2896.8</v>
      </c>
    </row>
    <row r="51" spans="1:9" x14ac:dyDescent="0.25">
      <c r="A51" t="s">
        <v>18</v>
      </c>
      <c r="B51">
        <v>1751</v>
      </c>
      <c r="C51">
        <v>2</v>
      </c>
      <c r="D51">
        <v>2</v>
      </c>
      <c r="E51">
        <v>3</v>
      </c>
      <c r="F51">
        <f t="shared" si="2"/>
        <v>750</v>
      </c>
      <c r="G51">
        <f t="shared" si="3"/>
        <v>632</v>
      </c>
      <c r="H51">
        <f t="shared" si="4"/>
        <v>8</v>
      </c>
      <c r="I51">
        <f t="shared" si="1"/>
        <v>1931.2</v>
      </c>
    </row>
    <row r="52" spans="1:9" x14ac:dyDescent="0.25">
      <c r="A52" t="s">
        <v>29</v>
      </c>
      <c r="B52">
        <v>951</v>
      </c>
      <c r="C52">
        <v>2</v>
      </c>
      <c r="D52">
        <v>2</v>
      </c>
      <c r="E52">
        <v>2</v>
      </c>
      <c r="F52">
        <f t="shared" si="2"/>
        <v>500</v>
      </c>
      <c r="G52">
        <f t="shared" si="3"/>
        <v>632</v>
      </c>
      <c r="H52">
        <f t="shared" si="4"/>
        <v>8</v>
      </c>
      <c r="I52">
        <f t="shared" si="1"/>
        <v>1931.2</v>
      </c>
    </row>
    <row r="53" spans="1:9" x14ac:dyDescent="0.25">
      <c r="A53" t="s">
        <v>92</v>
      </c>
      <c r="B53">
        <v>1747</v>
      </c>
      <c r="C53">
        <v>2</v>
      </c>
      <c r="D53">
        <v>2</v>
      </c>
      <c r="E53">
        <v>3</v>
      </c>
      <c r="F53">
        <f t="shared" si="2"/>
        <v>750</v>
      </c>
      <c r="G53">
        <f t="shared" si="3"/>
        <v>632</v>
      </c>
      <c r="H53">
        <f t="shared" si="4"/>
        <v>8</v>
      </c>
      <c r="I53">
        <f t="shared" si="1"/>
        <v>1931.2</v>
      </c>
    </row>
    <row r="54" spans="1:9" x14ac:dyDescent="0.25">
      <c r="A54" t="s">
        <v>91</v>
      </c>
      <c r="B54">
        <v>939</v>
      </c>
      <c r="C54">
        <v>1</v>
      </c>
      <c r="D54">
        <v>2</v>
      </c>
      <c r="E54">
        <v>1</v>
      </c>
      <c r="F54">
        <f t="shared" si="2"/>
        <v>250</v>
      </c>
      <c r="G54">
        <f t="shared" si="3"/>
        <v>632</v>
      </c>
      <c r="H54">
        <f t="shared" si="4"/>
        <v>4</v>
      </c>
      <c r="I54">
        <f t="shared" si="1"/>
        <v>965.6</v>
      </c>
    </row>
    <row r="55" spans="1:9" x14ac:dyDescent="0.25">
      <c r="A55" t="s">
        <v>138</v>
      </c>
      <c r="B55">
        <v>2524</v>
      </c>
      <c r="C55">
        <v>3</v>
      </c>
      <c r="D55">
        <v>2</v>
      </c>
      <c r="E55">
        <v>4</v>
      </c>
      <c r="F55">
        <f t="shared" si="2"/>
        <v>1000</v>
      </c>
      <c r="G55">
        <f t="shared" si="3"/>
        <v>632</v>
      </c>
      <c r="H55">
        <f t="shared" si="4"/>
        <v>12</v>
      </c>
      <c r="I55">
        <f t="shared" si="1"/>
        <v>2896.8</v>
      </c>
    </row>
    <row r="56" spans="1:9" x14ac:dyDescent="0.25">
      <c r="A56" t="s">
        <v>124</v>
      </c>
      <c r="B56">
        <v>1714</v>
      </c>
      <c r="C56">
        <v>2</v>
      </c>
      <c r="D56">
        <v>2</v>
      </c>
      <c r="E56">
        <v>3</v>
      </c>
      <c r="F56">
        <f t="shared" si="2"/>
        <v>750</v>
      </c>
      <c r="G56">
        <f t="shared" si="3"/>
        <v>632</v>
      </c>
      <c r="H56">
        <f t="shared" si="4"/>
        <v>8</v>
      </c>
      <c r="I56">
        <f t="shared" si="1"/>
        <v>1931.2</v>
      </c>
    </row>
    <row r="57" spans="1:9" x14ac:dyDescent="0.25">
      <c r="A57" t="s">
        <v>111</v>
      </c>
      <c r="B57">
        <v>2507</v>
      </c>
      <c r="C57">
        <v>5</v>
      </c>
      <c r="D57">
        <v>2</v>
      </c>
      <c r="E57">
        <v>4</v>
      </c>
      <c r="F57">
        <f t="shared" si="2"/>
        <v>1000</v>
      </c>
      <c r="G57">
        <f t="shared" si="3"/>
        <v>632</v>
      </c>
      <c r="H57">
        <f t="shared" si="4"/>
        <v>20</v>
      </c>
      <c r="I57">
        <f t="shared" si="1"/>
        <v>4828</v>
      </c>
    </row>
    <row r="58" spans="1:9" x14ac:dyDescent="0.25">
      <c r="A58" t="s">
        <v>34</v>
      </c>
      <c r="B58">
        <v>2898</v>
      </c>
      <c r="C58">
        <v>4</v>
      </c>
      <c r="D58">
        <v>2</v>
      </c>
      <c r="E58">
        <v>4</v>
      </c>
      <c r="F58">
        <f t="shared" si="2"/>
        <v>1000</v>
      </c>
      <c r="G58">
        <f t="shared" si="3"/>
        <v>632</v>
      </c>
      <c r="H58">
        <f t="shared" si="4"/>
        <v>16</v>
      </c>
      <c r="I58">
        <f t="shared" si="1"/>
        <v>3862.4</v>
      </c>
    </row>
    <row r="59" spans="1:9" x14ac:dyDescent="0.25">
      <c r="A59" t="s">
        <v>62</v>
      </c>
      <c r="B59">
        <v>1686</v>
      </c>
      <c r="C59">
        <v>2</v>
      </c>
      <c r="D59">
        <v>2</v>
      </c>
      <c r="E59">
        <v>3</v>
      </c>
      <c r="F59">
        <f t="shared" si="2"/>
        <v>750</v>
      </c>
      <c r="G59">
        <f t="shared" si="3"/>
        <v>632</v>
      </c>
      <c r="H59">
        <f t="shared" si="4"/>
        <v>8</v>
      </c>
      <c r="I59">
        <f t="shared" si="1"/>
        <v>1931.2</v>
      </c>
    </row>
    <row r="60" spans="1:9" x14ac:dyDescent="0.25">
      <c r="A60" t="s">
        <v>45</v>
      </c>
      <c r="B60">
        <v>1685</v>
      </c>
      <c r="C60">
        <v>2</v>
      </c>
      <c r="D60">
        <v>2</v>
      </c>
      <c r="E60">
        <v>3</v>
      </c>
      <c r="F60">
        <f t="shared" si="2"/>
        <v>750</v>
      </c>
      <c r="G60">
        <f t="shared" si="3"/>
        <v>632</v>
      </c>
      <c r="H60">
        <f t="shared" si="4"/>
        <v>8</v>
      </c>
      <c r="I60">
        <f t="shared" si="1"/>
        <v>1931.2</v>
      </c>
    </row>
    <row r="61" spans="1:9" x14ac:dyDescent="0.25">
      <c r="A61" t="s">
        <v>33</v>
      </c>
      <c r="B61">
        <v>3680</v>
      </c>
      <c r="C61">
        <v>4</v>
      </c>
      <c r="D61">
        <v>2</v>
      </c>
      <c r="E61">
        <v>4</v>
      </c>
      <c r="F61">
        <f t="shared" si="2"/>
        <v>1000</v>
      </c>
      <c r="G61">
        <f t="shared" si="3"/>
        <v>632</v>
      </c>
      <c r="H61">
        <f t="shared" si="4"/>
        <v>16</v>
      </c>
      <c r="I61">
        <f t="shared" si="1"/>
        <v>3862.4</v>
      </c>
    </row>
    <row r="62" spans="1:9" x14ac:dyDescent="0.25">
      <c r="A62" t="s">
        <v>56</v>
      </c>
      <c r="B62">
        <v>2477</v>
      </c>
      <c r="C62">
        <v>3</v>
      </c>
      <c r="D62">
        <v>2</v>
      </c>
      <c r="E62">
        <v>4</v>
      </c>
      <c r="F62">
        <f t="shared" si="2"/>
        <v>1000</v>
      </c>
      <c r="G62">
        <f t="shared" si="3"/>
        <v>632</v>
      </c>
      <c r="H62">
        <f t="shared" si="4"/>
        <v>12</v>
      </c>
      <c r="I62">
        <f t="shared" si="1"/>
        <v>2896.8</v>
      </c>
    </row>
    <row r="63" spans="1:9" x14ac:dyDescent="0.25">
      <c r="A63" t="s">
        <v>77</v>
      </c>
      <c r="B63">
        <v>877</v>
      </c>
      <c r="C63">
        <v>3</v>
      </c>
      <c r="D63">
        <v>2</v>
      </c>
      <c r="E63">
        <v>2</v>
      </c>
      <c r="F63">
        <f t="shared" si="2"/>
        <v>500</v>
      </c>
      <c r="G63">
        <f t="shared" si="3"/>
        <v>632</v>
      </c>
      <c r="H63">
        <f t="shared" si="4"/>
        <v>12</v>
      </c>
      <c r="I63">
        <f t="shared" si="1"/>
        <v>2896.8</v>
      </c>
    </row>
    <row r="64" spans="1:9" x14ac:dyDescent="0.25">
      <c r="A64" t="s">
        <v>89</v>
      </c>
      <c r="B64">
        <v>2471</v>
      </c>
      <c r="C64">
        <v>3</v>
      </c>
      <c r="D64">
        <v>2</v>
      </c>
      <c r="E64">
        <v>4</v>
      </c>
      <c r="F64">
        <f t="shared" si="2"/>
        <v>1000</v>
      </c>
      <c r="G64">
        <f t="shared" si="3"/>
        <v>632</v>
      </c>
      <c r="H64">
        <f t="shared" si="4"/>
        <v>12</v>
      </c>
      <c r="I64">
        <f t="shared" si="1"/>
        <v>2896.8</v>
      </c>
    </row>
    <row r="65" spans="1:9" x14ac:dyDescent="0.25">
      <c r="A65" t="s">
        <v>135</v>
      </c>
      <c r="B65">
        <v>1661</v>
      </c>
      <c r="C65">
        <v>2</v>
      </c>
      <c r="D65">
        <v>2</v>
      </c>
      <c r="E65">
        <v>3</v>
      </c>
      <c r="F65">
        <f t="shared" si="2"/>
        <v>750</v>
      </c>
      <c r="G65">
        <f t="shared" si="3"/>
        <v>632</v>
      </c>
      <c r="H65">
        <f t="shared" si="4"/>
        <v>8</v>
      </c>
      <c r="I65">
        <f t="shared" si="1"/>
        <v>1931.2</v>
      </c>
    </row>
    <row r="66" spans="1:9" x14ac:dyDescent="0.25">
      <c r="A66" t="s">
        <v>32</v>
      </c>
      <c r="B66">
        <v>2859</v>
      </c>
      <c r="C66">
        <v>4</v>
      </c>
      <c r="D66">
        <v>2</v>
      </c>
      <c r="E66">
        <v>4</v>
      </c>
      <c r="F66">
        <f t="shared" si="2"/>
        <v>1000</v>
      </c>
      <c r="G66">
        <f t="shared" si="3"/>
        <v>632</v>
      </c>
      <c r="H66">
        <f t="shared" si="4"/>
        <v>16</v>
      </c>
      <c r="I66">
        <f t="shared" ref="I66:I129" si="5">H66*241.4</f>
        <v>3862.4</v>
      </c>
    </row>
    <row r="67" spans="1:9" x14ac:dyDescent="0.25">
      <c r="A67" t="s">
        <v>38</v>
      </c>
      <c r="B67">
        <v>1654</v>
      </c>
      <c r="C67">
        <v>3</v>
      </c>
      <c r="D67">
        <v>2</v>
      </c>
      <c r="E67">
        <v>3</v>
      </c>
      <c r="F67">
        <f t="shared" ref="F67:F130" si="6">E67*250</f>
        <v>750</v>
      </c>
      <c r="G67">
        <f t="shared" ref="G67:G130" si="7">D67*316</f>
        <v>632</v>
      </c>
      <c r="H67">
        <f t="shared" ref="H67:H130" si="8">C67*4</f>
        <v>12</v>
      </c>
      <c r="I67">
        <f t="shared" si="5"/>
        <v>2896.8</v>
      </c>
    </row>
    <row r="68" spans="1:9" x14ac:dyDescent="0.25">
      <c r="A68" t="s">
        <v>4</v>
      </c>
      <c r="B68">
        <v>3653</v>
      </c>
      <c r="C68">
        <v>3</v>
      </c>
      <c r="D68">
        <v>2</v>
      </c>
      <c r="E68">
        <v>4</v>
      </c>
      <c r="F68">
        <f t="shared" si="6"/>
        <v>1000</v>
      </c>
      <c r="G68">
        <f t="shared" si="7"/>
        <v>632</v>
      </c>
      <c r="H68">
        <f t="shared" si="8"/>
        <v>12</v>
      </c>
      <c r="I68">
        <f t="shared" si="5"/>
        <v>2896.8</v>
      </c>
    </row>
    <row r="69" spans="1:9" x14ac:dyDescent="0.25">
      <c r="A69" t="s">
        <v>24</v>
      </c>
      <c r="B69">
        <v>2851</v>
      </c>
      <c r="C69">
        <v>3</v>
      </c>
      <c r="D69">
        <v>2</v>
      </c>
      <c r="E69">
        <v>4</v>
      </c>
      <c r="F69">
        <f t="shared" si="6"/>
        <v>1000</v>
      </c>
      <c r="G69">
        <f t="shared" si="7"/>
        <v>632</v>
      </c>
      <c r="H69">
        <f t="shared" si="8"/>
        <v>12</v>
      </c>
      <c r="I69">
        <f t="shared" si="5"/>
        <v>2896.8</v>
      </c>
    </row>
    <row r="70" spans="1:9" x14ac:dyDescent="0.25">
      <c r="A70" t="s">
        <v>57</v>
      </c>
      <c r="B70">
        <v>1649</v>
      </c>
      <c r="C70">
        <v>2</v>
      </c>
      <c r="D70">
        <v>2</v>
      </c>
      <c r="E70">
        <v>3</v>
      </c>
      <c r="F70">
        <f t="shared" si="6"/>
        <v>750</v>
      </c>
      <c r="G70">
        <f t="shared" si="7"/>
        <v>632</v>
      </c>
      <c r="H70">
        <f t="shared" si="8"/>
        <v>8</v>
      </c>
      <c r="I70">
        <f t="shared" si="5"/>
        <v>1931.2</v>
      </c>
    </row>
    <row r="71" spans="1:9" x14ac:dyDescent="0.25">
      <c r="A71" t="s">
        <v>70</v>
      </c>
      <c r="B71">
        <v>2847</v>
      </c>
      <c r="C71">
        <v>3</v>
      </c>
      <c r="D71">
        <v>2</v>
      </c>
      <c r="E71">
        <v>4</v>
      </c>
      <c r="F71">
        <f t="shared" si="6"/>
        <v>1000</v>
      </c>
      <c r="G71">
        <f t="shared" si="7"/>
        <v>632</v>
      </c>
      <c r="H71">
        <f t="shared" si="8"/>
        <v>12</v>
      </c>
      <c r="I71">
        <f t="shared" si="5"/>
        <v>2896.8</v>
      </c>
    </row>
    <row r="72" spans="1:9" x14ac:dyDescent="0.25">
      <c r="A72" t="s">
        <v>1</v>
      </c>
      <c r="B72">
        <v>2444</v>
      </c>
      <c r="C72">
        <v>4</v>
      </c>
      <c r="D72">
        <v>2</v>
      </c>
      <c r="E72">
        <v>4</v>
      </c>
      <c r="F72">
        <f t="shared" si="6"/>
        <v>1000</v>
      </c>
      <c r="G72">
        <f t="shared" si="7"/>
        <v>632</v>
      </c>
      <c r="H72">
        <f t="shared" si="8"/>
        <v>16</v>
      </c>
      <c r="I72">
        <f t="shared" si="5"/>
        <v>3862.4</v>
      </c>
    </row>
    <row r="73" spans="1:9" x14ac:dyDescent="0.25">
      <c r="A73" t="s">
        <v>106</v>
      </c>
      <c r="B73">
        <v>2436</v>
      </c>
      <c r="C73">
        <v>4</v>
      </c>
      <c r="D73">
        <v>2</v>
      </c>
      <c r="E73">
        <v>4</v>
      </c>
      <c r="F73">
        <f t="shared" si="6"/>
        <v>1000</v>
      </c>
      <c r="G73">
        <f t="shared" si="7"/>
        <v>632</v>
      </c>
      <c r="H73">
        <f t="shared" si="8"/>
        <v>16</v>
      </c>
      <c r="I73">
        <f t="shared" si="5"/>
        <v>3862.4</v>
      </c>
    </row>
    <row r="74" spans="1:9" x14ac:dyDescent="0.25">
      <c r="A74" t="s">
        <v>44</v>
      </c>
      <c r="B74">
        <v>4429</v>
      </c>
      <c r="C74">
        <v>5</v>
      </c>
      <c r="D74">
        <v>2</v>
      </c>
      <c r="E74">
        <v>5</v>
      </c>
      <c r="F74">
        <f t="shared" si="6"/>
        <v>1250</v>
      </c>
      <c r="G74">
        <f t="shared" si="7"/>
        <v>632</v>
      </c>
      <c r="H74">
        <f t="shared" si="8"/>
        <v>20</v>
      </c>
      <c r="I74">
        <f t="shared" si="5"/>
        <v>4828</v>
      </c>
    </row>
    <row r="75" spans="1:9" x14ac:dyDescent="0.25">
      <c r="A75" t="s">
        <v>48</v>
      </c>
      <c r="B75">
        <v>1619</v>
      </c>
      <c r="C75">
        <v>4</v>
      </c>
      <c r="D75">
        <v>2</v>
      </c>
      <c r="E75">
        <v>3</v>
      </c>
      <c r="F75">
        <f t="shared" si="6"/>
        <v>750</v>
      </c>
      <c r="G75">
        <f t="shared" si="7"/>
        <v>632</v>
      </c>
      <c r="H75">
        <f t="shared" si="8"/>
        <v>16</v>
      </c>
      <c r="I75">
        <f t="shared" si="5"/>
        <v>3862.4</v>
      </c>
    </row>
    <row r="76" spans="1:9" x14ac:dyDescent="0.25">
      <c r="A76" t="s">
        <v>41</v>
      </c>
      <c r="B76">
        <v>1608</v>
      </c>
      <c r="C76">
        <v>2</v>
      </c>
      <c r="D76">
        <v>2</v>
      </c>
      <c r="E76">
        <v>3</v>
      </c>
      <c r="F76">
        <f t="shared" si="6"/>
        <v>750</v>
      </c>
      <c r="G76">
        <f t="shared" si="7"/>
        <v>632</v>
      </c>
      <c r="H76">
        <f t="shared" si="8"/>
        <v>8</v>
      </c>
      <c r="I76">
        <f t="shared" si="5"/>
        <v>1931.2</v>
      </c>
    </row>
    <row r="77" spans="1:9" x14ac:dyDescent="0.25">
      <c r="A77" t="s">
        <v>79</v>
      </c>
      <c r="B77">
        <v>2402</v>
      </c>
      <c r="C77">
        <v>4</v>
      </c>
      <c r="D77">
        <v>2</v>
      </c>
      <c r="E77">
        <v>4</v>
      </c>
      <c r="F77">
        <f t="shared" si="6"/>
        <v>1000</v>
      </c>
      <c r="G77">
        <f t="shared" si="7"/>
        <v>632</v>
      </c>
      <c r="H77">
        <f t="shared" si="8"/>
        <v>16</v>
      </c>
      <c r="I77">
        <f t="shared" si="5"/>
        <v>3862.4</v>
      </c>
    </row>
    <row r="78" spans="1:9" x14ac:dyDescent="0.25">
      <c r="A78" t="s">
        <v>144</v>
      </c>
      <c r="B78">
        <v>1570</v>
      </c>
      <c r="C78">
        <v>2</v>
      </c>
      <c r="D78">
        <v>2</v>
      </c>
      <c r="E78">
        <v>3</v>
      </c>
      <c r="F78">
        <f t="shared" si="6"/>
        <v>750</v>
      </c>
      <c r="G78">
        <f t="shared" si="7"/>
        <v>632</v>
      </c>
      <c r="H78">
        <f t="shared" si="8"/>
        <v>8</v>
      </c>
      <c r="I78">
        <f t="shared" si="5"/>
        <v>1931.2</v>
      </c>
    </row>
    <row r="79" spans="1:9" x14ac:dyDescent="0.25">
      <c r="A79" t="s">
        <v>8</v>
      </c>
      <c r="B79">
        <v>2763</v>
      </c>
      <c r="C79">
        <v>5</v>
      </c>
      <c r="D79">
        <v>2</v>
      </c>
      <c r="E79">
        <v>4</v>
      </c>
      <c r="F79">
        <f t="shared" si="6"/>
        <v>1000</v>
      </c>
      <c r="G79">
        <f t="shared" si="7"/>
        <v>632</v>
      </c>
      <c r="H79">
        <f t="shared" si="8"/>
        <v>20</v>
      </c>
      <c r="I79">
        <f t="shared" si="5"/>
        <v>4828</v>
      </c>
    </row>
    <row r="80" spans="1:9" x14ac:dyDescent="0.25">
      <c r="A80" t="s">
        <v>132</v>
      </c>
      <c r="B80">
        <v>756</v>
      </c>
      <c r="C80">
        <v>4</v>
      </c>
      <c r="D80">
        <v>2</v>
      </c>
      <c r="E80">
        <v>2</v>
      </c>
      <c r="F80">
        <f t="shared" si="6"/>
        <v>500</v>
      </c>
      <c r="G80">
        <f t="shared" si="7"/>
        <v>632</v>
      </c>
      <c r="H80">
        <f t="shared" si="8"/>
        <v>16</v>
      </c>
      <c r="I80">
        <f t="shared" si="5"/>
        <v>3862.4</v>
      </c>
    </row>
    <row r="81" spans="1:9" x14ac:dyDescent="0.25">
      <c r="A81" t="s">
        <v>37</v>
      </c>
      <c r="B81">
        <v>2341</v>
      </c>
      <c r="C81">
        <v>3</v>
      </c>
      <c r="D81">
        <v>2</v>
      </c>
      <c r="E81">
        <v>4</v>
      </c>
      <c r="F81">
        <f t="shared" si="6"/>
        <v>1000</v>
      </c>
      <c r="G81">
        <f t="shared" si="7"/>
        <v>632</v>
      </c>
      <c r="H81">
        <f t="shared" si="8"/>
        <v>12</v>
      </c>
      <c r="I81">
        <f t="shared" si="5"/>
        <v>2896.8</v>
      </c>
    </row>
    <row r="82" spans="1:9" x14ac:dyDescent="0.25">
      <c r="A82" t="s">
        <v>113</v>
      </c>
      <c r="B82">
        <v>2740</v>
      </c>
      <c r="C82">
        <v>3</v>
      </c>
      <c r="D82">
        <v>2</v>
      </c>
      <c r="E82">
        <v>4</v>
      </c>
      <c r="F82">
        <f t="shared" si="6"/>
        <v>1000</v>
      </c>
      <c r="G82">
        <f t="shared" si="7"/>
        <v>632</v>
      </c>
      <c r="H82">
        <f t="shared" si="8"/>
        <v>12</v>
      </c>
      <c r="I82">
        <f t="shared" si="5"/>
        <v>2896.8</v>
      </c>
    </row>
    <row r="83" spans="1:9" x14ac:dyDescent="0.25">
      <c r="A83" t="s">
        <v>60</v>
      </c>
      <c r="B83">
        <v>2340</v>
      </c>
      <c r="C83">
        <v>3</v>
      </c>
      <c r="D83">
        <v>2</v>
      </c>
      <c r="E83">
        <v>4</v>
      </c>
      <c r="F83">
        <f t="shared" si="6"/>
        <v>1000</v>
      </c>
      <c r="G83">
        <f t="shared" si="7"/>
        <v>632</v>
      </c>
      <c r="H83">
        <f t="shared" si="8"/>
        <v>12</v>
      </c>
      <c r="I83">
        <f t="shared" si="5"/>
        <v>2896.8</v>
      </c>
    </row>
    <row r="84" spans="1:9" x14ac:dyDescent="0.25">
      <c r="A84" t="s">
        <v>21</v>
      </c>
      <c r="B84">
        <v>1540</v>
      </c>
      <c r="C84">
        <v>2</v>
      </c>
      <c r="D84">
        <v>2</v>
      </c>
      <c r="E84">
        <v>3</v>
      </c>
      <c r="F84">
        <f t="shared" si="6"/>
        <v>750</v>
      </c>
      <c r="G84">
        <f t="shared" si="7"/>
        <v>632</v>
      </c>
      <c r="H84">
        <f t="shared" si="8"/>
        <v>8</v>
      </c>
      <c r="I84">
        <f t="shared" si="5"/>
        <v>1931.2</v>
      </c>
    </row>
    <row r="85" spans="1:9" x14ac:dyDescent="0.25">
      <c r="A85" t="s">
        <v>47</v>
      </c>
      <c r="B85">
        <v>1531</v>
      </c>
      <c r="C85">
        <v>2</v>
      </c>
      <c r="D85">
        <v>2</v>
      </c>
      <c r="E85">
        <v>3</v>
      </c>
      <c r="F85">
        <f t="shared" si="6"/>
        <v>750</v>
      </c>
      <c r="G85">
        <f t="shared" si="7"/>
        <v>632</v>
      </c>
      <c r="H85">
        <f t="shared" si="8"/>
        <v>8</v>
      </c>
      <c r="I85">
        <f t="shared" si="5"/>
        <v>1931.2</v>
      </c>
    </row>
    <row r="86" spans="1:9" x14ac:dyDescent="0.25">
      <c r="A86" t="s">
        <v>103</v>
      </c>
      <c r="B86">
        <v>1527</v>
      </c>
      <c r="C86">
        <v>2</v>
      </c>
      <c r="D86">
        <v>2</v>
      </c>
      <c r="E86">
        <v>3</v>
      </c>
      <c r="F86">
        <f t="shared" si="6"/>
        <v>750</v>
      </c>
      <c r="G86">
        <f t="shared" si="7"/>
        <v>632</v>
      </c>
      <c r="H86">
        <f t="shared" si="8"/>
        <v>8</v>
      </c>
      <c r="I86">
        <f t="shared" si="5"/>
        <v>1931.2</v>
      </c>
    </row>
    <row r="87" spans="1:9" x14ac:dyDescent="0.25">
      <c r="A87" t="s">
        <v>30</v>
      </c>
      <c r="B87">
        <v>1525</v>
      </c>
      <c r="C87">
        <v>2</v>
      </c>
      <c r="D87">
        <v>2</v>
      </c>
      <c r="E87">
        <v>3</v>
      </c>
      <c r="F87">
        <f t="shared" si="6"/>
        <v>750</v>
      </c>
      <c r="G87">
        <f t="shared" si="7"/>
        <v>632</v>
      </c>
      <c r="H87">
        <f t="shared" si="8"/>
        <v>8</v>
      </c>
      <c r="I87">
        <f t="shared" si="5"/>
        <v>1931.2</v>
      </c>
    </row>
    <row r="88" spans="1:9" x14ac:dyDescent="0.25">
      <c r="A88" t="s">
        <v>105</v>
      </c>
      <c r="B88">
        <v>2315</v>
      </c>
      <c r="C88">
        <v>3</v>
      </c>
      <c r="D88">
        <v>2</v>
      </c>
      <c r="E88">
        <v>4</v>
      </c>
      <c r="F88">
        <f t="shared" si="6"/>
        <v>1000</v>
      </c>
      <c r="G88">
        <f t="shared" si="7"/>
        <v>632</v>
      </c>
      <c r="H88">
        <f t="shared" si="8"/>
        <v>12</v>
      </c>
      <c r="I88">
        <f t="shared" si="5"/>
        <v>2896.8</v>
      </c>
    </row>
    <row r="89" spans="1:9" x14ac:dyDescent="0.25">
      <c r="A89" t="s">
        <v>102</v>
      </c>
      <c r="B89">
        <v>2300</v>
      </c>
      <c r="C89">
        <v>4</v>
      </c>
      <c r="D89">
        <v>2</v>
      </c>
      <c r="E89">
        <v>4</v>
      </c>
      <c r="F89">
        <f t="shared" si="6"/>
        <v>1000</v>
      </c>
      <c r="G89">
        <f t="shared" si="7"/>
        <v>632</v>
      </c>
      <c r="H89">
        <f t="shared" si="8"/>
        <v>16</v>
      </c>
      <c r="I89">
        <f t="shared" si="5"/>
        <v>3862.4</v>
      </c>
    </row>
    <row r="90" spans="1:9" x14ac:dyDescent="0.25">
      <c r="A90" t="s">
        <v>52</v>
      </c>
      <c r="B90">
        <v>1500</v>
      </c>
      <c r="C90">
        <v>3</v>
      </c>
      <c r="D90">
        <v>2</v>
      </c>
      <c r="E90">
        <v>3</v>
      </c>
      <c r="F90">
        <f t="shared" si="6"/>
        <v>750</v>
      </c>
      <c r="G90">
        <f t="shared" si="7"/>
        <v>632</v>
      </c>
      <c r="H90">
        <f t="shared" si="8"/>
        <v>12</v>
      </c>
      <c r="I90">
        <f t="shared" si="5"/>
        <v>2896.8</v>
      </c>
    </row>
    <row r="91" spans="1:9" x14ac:dyDescent="0.25">
      <c r="A91" t="s">
        <v>97</v>
      </c>
      <c r="B91">
        <v>3495</v>
      </c>
      <c r="C91">
        <v>3</v>
      </c>
      <c r="D91">
        <v>2</v>
      </c>
      <c r="E91">
        <v>4</v>
      </c>
      <c r="F91">
        <f t="shared" si="6"/>
        <v>1000</v>
      </c>
      <c r="G91">
        <f t="shared" si="7"/>
        <v>632</v>
      </c>
      <c r="H91">
        <f t="shared" si="8"/>
        <v>12</v>
      </c>
      <c r="I91">
        <f t="shared" si="5"/>
        <v>2896.8</v>
      </c>
    </row>
    <row r="92" spans="1:9" x14ac:dyDescent="0.25">
      <c r="A92" t="s">
        <v>46</v>
      </c>
      <c r="B92">
        <v>2291</v>
      </c>
      <c r="C92">
        <v>2</v>
      </c>
      <c r="D92">
        <v>2</v>
      </c>
      <c r="E92">
        <v>4</v>
      </c>
      <c r="F92">
        <f t="shared" si="6"/>
        <v>1000</v>
      </c>
      <c r="G92">
        <f t="shared" si="7"/>
        <v>632</v>
      </c>
      <c r="H92">
        <f t="shared" si="8"/>
        <v>8</v>
      </c>
      <c r="I92">
        <f t="shared" si="5"/>
        <v>1931.2</v>
      </c>
    </row>
    <row r="93" spans="1:9" x14ac:dyDescent="0.25">
      <c r="A93" t="s">
        <v>49</v>
      </c>
      <c r="B93">
        <v>2291</v>
      </c>
      <c r="C93">
        <v>2</v>
      </c>
      <c r="D93">
        <v>2</v>
      </c>
      <c r="E93">
        <v>4</v>
      </c>
      <c r="F93">
        <f t="shared" si="6"/>
        <v>1000</v>
      </c>
      <c r="G93">
        <f t="shared" si="7"/>
        <v>632</v>
      </c>
      <c r="H93">
        <f t="shared" si="8"/>
        <v>8</v>
      </c>
      <c r="I93">
        <f t="shared" si="5"/>
        <v>1931.2</v>
      </c>
    </row>
    <row r="94" spans="1:9" x14ac:dyDescent="0.25">
      <c r="A94" t="s">
        <v>74</v>
      </c>
      <c r="B94">
        <v>2284</v>
      </c>
      <c r="C94">
        <v>2</v>
      </c>
      <c r="D94">
        <v>2</v>
      </c>
      <c r="E94">
        <v>4</v>
      </c>
      <c r="F94">
        <f t="shared" si="6"/>
        <v>1000</v>
      </c>
      <c r="G94">
        <f t="shared" si="7"/>
        <v>632</v>
      </c>
      <c r="H94">
        <f t="shared" si="8"/>
        <v>8</v>
      </c>
      <c r="I94">
        <f t="shared" si="5"/>
        <v>1931.2</v>
      </c>
    </row>
    <row r="95" spans="1:9" x14ac:dyDescent="0.25">
      <c r="A95" t="s">
        <v>10</v>
      </c>
      <c r="B95">
        <v>2673</v>
      </c>
      <c r="C95">
        <v>5</v>
      </c>
      <c r="D95">
        <v>2</v>
      </c>
      <c r="E95">
        <v>4</v>
      </c>
      <c r="F95">
        <f t="shared" si="6"/>
        <v>1000</v>
      </c>
      <c r="G95">
        <f t="shared" si="7"/>
        <v>632</v>
      </c>
      <c r="H95">
        <f t="shared" si="8"/>
        <v>20</v>
      </c>
      <c r="I95">
        <f t="shared" si="5"/>
        <v>4828</v>
      </c>
    </row>
    <row r="96" spans="1:9" x14ac:dyDescent="0.25">
      <c r="A96" t="s">
        <v>0</v>
      </c>
      <c r="B96">
        <v>1470</v>
      </c>
      <c r="C96">
        <v>2</v>
      </c>
      <c r="D96">
        <v>2</v>
      </c>
      <c r="E96">
        <v>3</v>
      </c>
      <c r="F96">
        <f t="shared" si="6"/>
        <v>750</v>
      </c>
      <c r="G96">
        <f t="shared" si="7"/>
        <v>632</v>
      </c>
      <c r="H96">
        <f t="shared" si="8"/>
        <v>8</v>
      </c>
      <c r="I96">
        <f t="shared" si="5"/>
        <v>1931.2</v>
      </c>
    </row>
    <row r="97" spans="1:9" x14ac:dyDescent="0.25">
      <c r="A97" t="s">
        <v>42</v>
      </c>
      <c r="B97">
        <v>1470</v>
      </c>
      <c r="C97">
        <v>2</v>
      </c>
      <c r="D97">
        <v>2</v>
      </c>
      <c r="E97">
        <v>3</v>
      </c>
      <c r="F97">
        <f t="shared" si="6"/>
        <v>750</v>
      </c>
      <c r="G97">
        <f t="shared" si="7"/>
        <v>632</v>
      </c>
      <c r="H97">
        <f t="shared" si="8"/>
        <v>8</v>
      </c>
      <c r="I97">
        <f t="shared" si="5"/>
        <v>1931.2</v>
      </c>
    </row>
    <row r="98" spans="1:9" x14ac:dyDescent="0.25">
      <c r="A98" t="s">
        <v>65</v>
      </c>
      <c r="B98">
        <v>1469</v>
      </c>
      <c r="C98">
        <v>2</v>
      </c>
      <c r="D98">
        <v>2</v>
      </c>
      <c r="E98">
        <v>3</v>
      </c>
      <c r="F98">
        <f t="shared" si="6"/>
        <v>750</v>
      </c>
      <c r="G98">
        <f t="shared" si="7"/>
        <v>632</v>
      </c>
      <c r="H98">
        <f t="shared" si="8"/>
        <v>8</v>
      </c>
      <c r="I98">
        <f t="shared" si="5"/>
        <v>1931.2</v>
      </c>
    </row>
    <row r="99" spans="1:9" x14ac:dyDescent="0.25">
      <c r="A99" t="s">
        <v>25</v>
      </c>
      <c r="B99">
        <v>2659</v>
      </c>
      <c r="C99">
        <v>2</v>
      </c>
      <c r="D99">
        <v>2</v>
      </c>
      <c r="E99">
        <v>4</v>
      </c>
      <c r="F99">
        <f t="shared" si="6"/>
        <v>1000</v>
      </c>
      <c r="G99">
        <f t="shared" si="7"/>
        <v>632</v>
      </c>
      <c r="H99">
        <f t="shared" si="8"/>
        <v>8</v>
      </c>
      <c r="I99">
        <f t="shared" si="5"/>
        <v>1931.2</v>
      </c>
    </row>
    <row r="100" spans="1:9" x14ac:dyDescent="0.25">
      <c r="A100" t="s">
        <v>141</v>
      </c>
      <c r="B100">
        <v>1457</v>
      </c>
      <c r="C100">
        <v>2</v>
      </c>
      <c r="D100">
        <v>2</v>
      </c>
      <c r="E100">
        <v>3</v>
      </c>
      <c r="F100">
        <f t="shared" si="6"/>
        <v>750</v>
      </c>
      <c r="G100">
        <f t="shared" si="7"/>
        <v>632</v>
      </c>
      <c r="H100">
        <f t="shared" si="8"/>
        <v>8</v>
      </c>
      <c r="I100">
        <f t="shared" si="5"/>
        <v>1931.2</v>
      </c>
    </row>
    <row r="101" spans="1:9" x14ac:dyDescent="0.25">
      <c r="A101" t="s">
        <v>129</v>
      </c>
      <c r="B101">
        <v>1455</v>
      </c>
      <c r="C101">
        <v>2</v>
      </c>
      <c r="D101">
        <v>2</v>
      </c>
      <c r="E101">
        <v>3</v>
      </c>
      <c r="F101">
        <f t="shared" si="6"/>
        <v>750</v>
      </c>
      <c r="G101">
        <f t="shared" si="7"/>
        <v>632</v>
      </c>
      <c r="H101">
        <f t="shared" si="8"/>
        <v>8</v>
      </c>
      <c r="I101">
        <f t="shared" si="5"/>
        <v>1931.2</v>
      </c>
    </row>
    <row r="102" spans="1:9" x14ac:dyDescent="0.25">
      <c r="A102" t="s">
        <v>121</v>
      </c>
      <c r="B102">
        <v>1442</v>
      </c>
      <c r="C102">
        <v>2</v>
      </c>
      <c r="D102">
        <v>2</v>
      </c>
      <c r="E102">
        <v>3</v>
      </c>
      <c r="F102">
        <f t="shared" si="6"/>
        <v>750</v>
      </c>
      <c r="G102">
        <f t="shared" si="7"/>
        <v>632</v>
      </c>
      <c r="H102">
        <f t="shared" si="8"/>
        <v>8</v>
      </c>
      <c r="I102">
        <f t="shared" si="5"/>
        <v>1931.2</v>
      </c>
    </row>
    <row r="103" spans="1:9" x14ac:dyDescent="0.25">
      <c r="A103" t="s">
        <v>73</v>
      </c>
      <c r="B103">
        <v>629</v>
      </c>
      <c r="C103">
        <v>1</v>
      </c>
      <c r="D103">
        <v>2</v>
      </c>
      <c r="E103">
        <v>2</v>
      </c>
      <c r="F103">
        <f t="shared" si="6"/>
        <v>500</v>
      </c>
      <c r="G103">
        <f t="shared" si="7"/>
        <v>632</v>
      </c>
      <c r="H103">
        <f t="shared" si="8"/>
        <v>4</v>
      </c>
      <c r="I103">
        <f t="shared" si="5"/>
        <v>965.6</v>
      </c>
    </row>
    <row r="104" spans="1:9" x14ac:dyDescent="0.25">
      <c r="A104" t="s">
        <v>95</v>
      </c>
      <c r="B104">
        <v>623</v>
      </c>
      <c r="C104">
        <v>1</v>
      </c>
      <c r="D104">
        <v>2</v>
      </c>
      <c r="E104">
        <v>2</v>
      </c>
      <c r="F104">
        <f t="shared" si="6"/>
        <v>500</v>
      </c>
      <c r="G104">
        <f t="shared" si="7"/>
        <v>632</v>
      </c>
      <c r="H104">
        <f t="shared" si="8"/>
        <v>4</v>
      </c>
      <c r="I104">
        <f t="shared" si="5"/>
        <v>965.6</v>
      </c>
    </row>
    <row r="105" spans="1:9" x14ac:dyDescent="0.25">
      <c r="A105" t="s">
        <v>43</v>
      </c>
      <c r="B105">
        <v>3416</v>
      </c>
      <c r="C105">
        <v>4</v>
      </c>
      <c r="D105">
        <v>2</v>
      </c>
      <c r="E105">
        <v>4</v>
      </c>
      <c r="F105">
        <f t="shared" si="6"/>
        <v>1000</v>
      </c>
      <c r="G105">
        <f t="shared" si="7"/>
        <v>632</v>
      </c>
      <c r="H105">
        <f t="shared" si="8"/>
        <v>16</v>
      </c>
      <c r="I105">
        <f t="shared" si="5"/>
        <v>3862.4</v>
      </c>
    </row>
    <row r="106" spans="1:9" x14ac:dyDescent="0.25">
      <c r="A106" t="s">
        <v>76</v>
      </c>
      <c r="B106">
        <v>1416</v>
      </c>
      <c r="C106">
        <v>2</v>
      </c>
      <c r="D106">
        <v>2</v>
      </c>
      <c r="E106">
        <v>3</v>
      </c>
      <c r="F106">
        <f t="shared" si="6"/>
        <v>750</v>
      </c>
      <c r="G106">
        <f t="shared" si="7"/>
        <v>632</v>
      </c>
      <c r="H106">
        <f t="shared" si="8"/>
        <v>8</v>
      </c>
      <c r="I106">
        <f t="shared" si="5"/>
        <v>1931.2</v>
      </c>
    </row>
    <row r="107" spans="1:9" x14ac:dyDescent="0.25">
      <c r="A107" t="s">
        <v>128</v>
      </c>
      <c r="B107">
        <v>2202</v>
      </c>
      <c r="C107">
        <v>3</v>
      </c>
      <c r="D107">
        <v>2</v>
      </c>
      <c r="E107">
        <v>4</v>
      </c>
      <c r="F107">
        <f t="shared" si="6"/>
        <v>1000</v>
      </c>
      <c r="G107">
        <f t="shared" si="7"/>
        <v>632</v>
      </c>
      <c r="H107">
        <f t="shared" si="8"/>
        <v>12</v>
      </c>
      <c r="I107">
        <f t="shared" si="5"/>
        <v>2896.8</v>
      </c>
    </row>
    <row r="108" spans="1:9" x14ac:dyDescent="0.25">
      <c r="A108" t="s">
        <v>133</v>
      </c>
      <c r="B108">
        <v>1401</v>
      </c>
      <c r="C108">
        <v>2</v>
      </c>
      <c r="D108">
        <v>2</v>
      </c>
      <c r="E108">
        <v>3</v>
      </c>
      <c r="F108">
        <f t="shared" si="6"/>
        <v>750</v>
      </c>
      <c r="G108">
        <f t="shared" si="7"/>
        <v>632</v>
      </c>
      <c r="H108">
        <f t="shared" si="8"/>
        <v>8</v>
      </c>
      <c r="I108">
        <f t="shared" si="5"/>
        <v>1931.2</v>
      </c>
    </row>
    <row r="109" spans="1:9" x14ac:dyDescent="0.25">
      <c r="A109" t="s">
        <v>110</v>
      </c>
      <c r="B109">
        <v>1392</v>
      </c>
      <c r="C109">
        <v>2</v>
      </c>
      <c r="D109">
        <v>2</v>
      </c>
      <c r="E109">
        <v>3</v>
      </c>
      <c r="F109">
        <f t="shared" si="6"/>
        <v>750</v>
      </c>
      <c r="G109">
        <f t="shared" si="7"/>
        <v>632</v>
      </c>
      <c r="H109">
        <f t="shared" si="8"/>
        <v>8</v>
      </c>
      <c r="I109">
        <f t="shared" si="5"/>
        <v>1931.2</v>
      </c>
    </row>
    <row r="110" spans="1:9" x14ac:dyDescent="0.25">
      <c r="A110" t="s">
        <v>64</v>
      </c>
      <c r="B110">
        <v>1386</v>
      </c>
      <c r="C110">
        <v>2</v>
      </c>
      <c r="D110">
        <v>2</v>
      </c>
      <c r="E110">
        <v>3</v>
      </c>
      <c r="F110">
        <f t="shared" si="6"/>
        <v>750</v>
      </c>
      <c r="G110">
        <f t="shared" si="7"/>
        <v>632</v>
      </c>
      <c r="H110">
        <f t="shared" si="8"/>
        <v>8</v>
      </c>
      <c r="I110">
        <f t="shared" si="5"/>
        <v>1931.2</v>
      </c>
    </row>
    <row r="111" spans="1:9" x14ac:dyDescent="0.25">
      <c r="A111" t="s">
        <v>54</v>
      </c>
      <c r="B111">
        <v>2185</v>
      </c>
      <c r="C111">
        <v>3</v>
      </c>
      <c r="D111">
        <v>2</v>
      </c>
      <c r="E111">
        <v>4</v>
      </c>
      <c r="F111">
        <f t="shared" si="6"/>
        <v>1000</v>
      </c>
      <c r="G111">
        <f t="shared" si="7"/>
        <v>632</v>
      </c>
      <c r="H111">
        <f t="shared" si="8"/>
        <v>12</v>
      </c>
      <c r="I111">
        <f t="shared" si="5"/>
        <v>2896.8</v>
      </c>
    </row>
    <row r="112" spans="1:9" x14ac:dyDescent="0.25">
      <c r="A112" t="s">
        <v>86</v>
      </c>
      <c r="B112">
        <v>1374</v>
      </c>
      <c r="C112">
        <v>2</v>
      </c>
      <c r="D112">
        <v>2</v>
      </c>
      <c r="E112">
        <v>3</v>
      </c>
      <c r="F112">
        <f t="shared" si="6"/>
        <v>750</v>
      </c>
      <c r="G112">
        <f t="shared" si="7"/>
        <v>632</v>
      </c>
      <c r="H112">
        <f t="shared" si="8"/>
        <v>8</v>
      </c>
      <c r="I112">
        <f t="shared" si="5"/>
        <v>1931.2</v>
      </c>
    </row>
    <row r="113" spans="1:9" x14ac:dyDescent="0.25">
      <c r="A113" t="s">
        <v>39</v>
      </c>
      <c r="B113">
        <v>1373</v>
      </c>
      <c r="C113">
        <v>2</v>
      </c>
      <c r="D113">
        <v>2</v>
      </c>
      <c r="E113">
        <v>3</v>
      </c>
      <c r="F113">
        <f t="shared" si="6"/>
        <v>750</v>
      </c>
      <c r="G113">
        <f t="shared" si="7"/>
        <v>632</v>
      </c>
      <c r="H113">
        <f t="shared" si="8"/>
        <v>8</v>
      </c>
      <c r="I113">
        <f t="shared" si="5"/>
        <v>1931.2</v>
      </c>
    </row>
    <row r="114" spans="1:9" x14ac:dyDescent="0.25">
      <c r="A114" t="s">
        <v>3</v>
      </c>
      <c r="B114">
        <v>2162</v>
      </c>
      <c r="C114">
        <v>2</v>
      </c>
      <c r="D114">
        <v>2</v>
      </c>
      <c r="E114">
        <v>4</v>
      </c>
      <c r="F114">
        <f t="shared" si="6"/>
        <v>1000</v>
      </c>
      <c r="G114">
        <f t="shared" si="7"/>
        <v>632</v>
      </c>
      <c r="H114">
        <f t="shared" si="8"/>
        <v>8</v>
      </c>
      <c r="I114">
        <f t="shared" si="5"/>
        <v>1931.2</v>
      </c>
    </row>
    <row r="115" spans="1:9" x14ac:dyDescent="0.25">
      <c r="A115" t="s">
        <v>55</v>
      </c>
      <c r="B115">
        <v>1352</v>
      </c>
      <c r="C115">
        <v>2</v>
      </c>
      <c r="D115">
        <v>2</v>
      </c>
      <c r="E115">
        <v>3</v>
      </c>
      <c r="F115">
        <f t="shared" si="6"/>
        <v>750</v>
      </c>
      <c r="G115">
        <f t="shared" si="7"/>
        <v>632</v>
      </c>
      <c r="H115">
        <f t="shared" si="8"/>
        <v>8</v>
      </c>
      <c r="I115">
        <f t="shared" si="5"/>
        <v>1931.2</v>
      </c>
    </row>
    <row r="116" spans="1:9" x14ac:dyDescent="0.25">
      <c r="A116" t="s">
        <v>136</v>
      </c>
      <c r="B116">
        <v>3347</v>
      </c>
      <c r="C116">
        <v>5</v>
      </c>
      <c r="D116">
        <v>2</v>
      </c>
      <c r="E116">
        <v>4</v>
      </c>
      <c r="F116">
        <f t="shared" si="6"/>
        <v>1000</v>
      </c>
      <c r="G116">
        <f t="shared" si="7"/>
        <v>632</v>
      </c>
      <c r="H116">
        <f t="shared" si="8"/>
        <v>20</v>
      </c>
      <c r="I116">
        <f t="shared" si="5"/>
        <v>4828</v>
      </c>
    </row>
    <row r="117" spans="1:9" x14ac:dyDescent="0.25">
      <c r="A117" t="s">
        <v>71</v>
      </c>
      <c r="B117">
        <v>2144</v>
      </c>
      <c r="C117">
        <v>3</v>
      </c>
      <c r="D117">
        <v>2</v>
      </c>
      <c r="E117">
        <v>4</v>
      </c>
      <c r="F117">
        <f t="shared" si="6"/>
        <v>1000</v>
      </c>
      <c r="G117">
        <f t="shared" si="7"/>
        <v>632</v>
      </c>
      <c r="H117">
        <f t="shared" si="8"/>
        <v>12</v>
      </c>
      <c r="I117">
        <f t="shared" si="5"/>
        <v>2896.8</v>
      </c>
    </row>
    <row r="118" spans="1:9" x14ac:dyDescent="0.25">
      <c r="A118" t="s">
        <v>22</v>
      </c>
      <c r="B118">
        <v>1297</v>
      </c>
      <c r="C118">
        <v>2</v>
      </c>
      <c r="D118">
        <v>2</v>
      </c>
      <c r="E118">
        <v>3</v>
      </c>
      <c r="F118">
        <f t="shared" si="6"/>
        <v>750</v>
      </c>
      <c r="G118">
        <f t="shared" si="7"/>
        <v>632</v>
      </c>
      <c r="H118">
        <f t="shared" si="8"/>
        <v>8</v>
      </c>
      <c r="I118">
        <f t="shared" si="5"/>
        <v>1931.2</v>
      </c>
    </row>
    <row r="119" spans="1:9" x14ac:dyDescent="0.25">
      <c r="A119" t="s">
        <v>6</v>
      </c>
      <c r="B119">
        <v>3294</v>
      </c>
      <c r="C119">
        <v>3</v>
      </c>
      <c r="D119">
        <v>2</v>
      </c>
      <c r="E119">
        <v>4</v>
      </c>
      <c r="F119">
        <f t="shared" si="6"/>
        <v>1000</v>
      </c>
      <c r="G119">
        <f t="shared" si="7"/>
        <v>632</v>
      </c>
      <c r="H119">
        <f t="shared" si="8"/>
        <v>12</v>
      </c>
      <c r="I119">
        <f t="shared" si="5"/>
        <v>2896.8</v>
      </c>
    </row>
    <row r="120" spans="1:9" x14ac:dyDescent="0.25">
      <c r="A120" t="s">
        <v>16</v>
      </c>
      <c r="B120">
        <v>4092</v>
      </c>
      <c r="C120">
        <v>3</v>
      </c>
      <c r="D120">
        <v>2</v>
      </c>
      <c r="E120">
        <v>5</v>
      </c>
      <c r="F120">
        <f t="shared" si="6"/>
        <v>1250</v>
      </c>
      <c r="G120">
        <f t="shared" si="7"/>
        <v>632</v>
      </c>
      <c r="H120">
        <f t="shared" si="8"/>
        <v>12</v>
      </c>
      <c r="I120">
        <f t="shared" si="5"/>
        <v>2896.8</v>
      </c>
    </row>
    <row r="121" spans="1:9" x14ac:dyDescent="0.25">
      <c r="A121" t="s">
        <v>101</v>
      </c>
      <c r="B121">
        <v>2087</v>
      </c>
      <c r="C121">
        <v>3</v>
      </c>
      <c r="D121">
        <v>2</v>
      </c>
      <c r="E121">
        <v>4</v>
      </c>
      <c r="F121">
        <f t="shared" si="6"/>
        <v>1000</v>
      </c>
      <c r="G121">
        <f t="shared" si="7"/>
        <v>632</v>
      </c>
      <c r="H121">
        <f t="shared" si="8"/>
        <v>12</v>
      </c>
      <c r="I121">
        <f t="shared" si="5"/>
        <v>2896.8</v>
      </c>
    </row>
    <row r="122" spans="1:9" x14ac:dyDescent="0.25">
      <c r="A122" t="s">
        <v>17</v>
      </c>
      <c r="B122">
        <v>3285</v>
      </c>
      <c r="C122">
        <v>4</v>
      </c>
      <c r="D122">
        <v>2</v>
      </c>
      <c r="E122">
        <v>4</v>
      </c>
      <c r="F122">
        <f t="shared" si="6"/>
        <v>1000</v>
      </c>
      <c r="G122">
        <f t="shared" si="7"/>
        <v>632</v>
      </c>
      <c r="H122">
        <f t="shared" si="8"/>
        <v>16</v>
      </c>
      <c r="I122">
        <f t="shared" si="5"/>
        <v>3862.4</v>
      </c>
    </row>
    <row r="123" spans="1:9" x14ac:dyDescent="0.25">
      <c r="A123" t="s">
        <v>36</v>
      </c>
      <c r="B123">
        <v>1279</v>
      </c>
      <c r="C123">
        <v>3</v>
      </c>
      <c r="D123">
        <v>2</v>
      </c>
      <c r="E123">
        <v>3</v>
      </c>
      <c r="F123">
        <f t="shared" si="6"/>
        <v>750</v>
      </c>
      <c r="G123">
        <f t="shared" si="7"/>
        <v>632</v>
      </c>
      <c r="H123">
        <f t="shared" si="8"/>
        <v>12</v>
      </c>
      <c r="I123">
        <f t="shared" si="5"/>
        <v>2896.8</v>
      </c>
    </row>
    <row r="124" spans="1:9" x14ac:dyDescent="0.25">
      <c r="A124" t="s">
        <v>109</v>
      </c>
      <c r="B124">
        <v>1278</v>
      </c>
      <c r="C124">
        <v>1</v>
      </c>
      <c r="D124">
        <v>2</v>
      </c>
      <c r="E124">
        <v>3</v>
      </c>
      <c r="F124">
        <f t="shared" si="6"/>
        <v>750</v>
      </c>
      <c r="G124">
        <f t="shared" si="7"/>
        <v>632</v>
      </c>
      <c r="H124">
        <f t="shared" si="8"/>
        <v>4</v>
      </c>
      <c r="I124">
        <f t="shared" si="5"/>
        <v>965.6</v>
      </c>
    </row>
    <row r="125" spans="1:9" x14ac:dyDescent="0.25">
      <c r="A125" t="s">
        <v>72</v>
      </c>
      <c r="B125">
        <v>3277</v>
      </c>
      <c r="C125">
        <v>4</v>
      </c>
      <c r="D125">
        <v>2</v>
      </c>
      <c r="E125">
        <v>4</v>
      </c>
      <c r="F125">
        <f t="shared" si="6"/>
        <v>1000</v>
      </c>
      <c r="G125">
        <f t="shared" si="7"/>
        <v>632</v>
      </c>
      <c r="H125">
        <f t="shared" si="8"/>
        <v>16</v>
      </c>
      <c r="I125">
        <f t="shared" si="5"/>
        <v>3862.4</v>
      </c>
    </row>
    <row r="126" spans="1:9" x14ac:dyDescent="0.25">
      <c r="A126" t="s">
        <v>81</v>
      </c>
      <c r="B126">
        <v>3265</v>
      </c>
      <c r="C126">
        <v>4</v>
      </c>
      <c r="D126">
        <v>2</v>
      </c>
      <c r="E126">
        <v>4</v>
      </c>
      <c r="F126">
        <f t="shared" si="6"/>
        <v>1000</v>
      </c>
      <c r="G126">
        <f t="shared" si="7"/>
        <v>632</v>
      </c>
      <c r="H126">
        <f t="shared" si="8"/>
        <v>16</v>
      </c>
      <c r="I126">
        <f t="shared" si="5"/>
        <v>3862.4</v>
      </c>
    </row>
    <row r="127" spans="1:9" x14ac:dyDescent="0.25">
      <c r="A127" t="s">
        <v>107</v>
      </c>
      <c r="B127">
        <v>3263</v>
      </c>
      <c r="C127">
        <v>5</v>
      </c>
      <c r="D127">
        <v>2</v>
      </c>
      <c r="E127">
        <v>4</v>
      </c>
      <c r="F127">
        <f t="shared" si="6"/>
        <v>1000</v>
      </c>
      <c r="G127">
        <f t="shared" si="7"/>
        <v>632</v>
      </c>
      <c r="H127">
        <f t="shared" si="8"/>
        <v>20</v>
      </c>
      <c r="I127">
        <f t="shared" si="5"/>
        <v>4828</v>
      </c>
    </row>
    <row r="128" spans="1:9" x14ac:dyDescent="0.25">
      <c r="A128" t="s">
        <v>50</v>
      </c>
      <c r="B128">
        <v>1247</v>
      </c>
      <c r="C128">
        <v>2</v>
      </c>
      <c r="D128">
        <v>2</v>
      </c>
      <c r="E128">
        <v>3</v>
      </c>
      <c r="F128">
        <f t="shared" si="6"/>
        <v>750</v>
      </c>
      <c r="G128">
        <f t="shared" si="7"/>
        <v>632</v>
      </c>
      <c r="H128">
        <f t="shared" si="8"/>
        <v>8</v>
      </c>
      <c r="I128">
        <f t="shared" si="5"/>
        <v>1931.2</v>
      </c>
    </row>
    <row r="129" spans="1:9" x14ac:dyDescent="0.25">
      <c r="A129" t="s">
        <v>63</v>
      </c>
      <c r="B129">
        <v>3218</v>
      </c>
      <c r="C129">
        <v>3</v>
      </c>
      <c r="D129">
        <v>2</v>
      </c>
      <c r="E129">
        <v>4</v>
      </c>
      <c r="F129">
        <f t="shared" si="6"/>
        <v>1000</v>
      </c>
      <c r="G129">
        <f t="shared" si="7"/>
        <v>632</v>
      </c>
      <c r="H129">
        <f t="shared" si="8"/>
        <v>12</v>
      </c>
      <c r="I129">
        <f t="shared" si="5"/>
        <v>2896.8</v>
      </c>
    </row>
    <row r="130" spans="1:9" x14ac:dyDescent="0.25">
      <c r="A130" t="s">
        <v>7</v>
      </c>
      <c r="B130">
        <v>3217</v>
      </c>
      <c r="C130">
        <v>4</v>
      </c>
      <c r="D130">
        <v>2</v>
      </c>
      <c r="E130">
        <v>4</v>
      </c>
      <c r="F130">
        <f t="shared" si="6"/>
        <v>1000</v>
      </c>
      <c r="G130">
        <f t="shared" si="7"/>
        <v>632</v>
      </c>
      <c r="H130">
        <f t="shared" si="8"/>
        <v>16</v>
      </c>
      <c r="I130">
        <f t="shared" ref="I130:I146" si="9">H130*241.4</f>
        <v>3862.4</v>
      </c>
    </row>
    <row r="131" spans="1:9" x14ac:dyDescent="0.25">
      <c r="A131" t="s">
        <v>27</v>
      </c>
      <c r="B131">
        <v>1192</v>
      </c>
      <c r="C131">
        <v>2</v>
      </c>
      <c r="D131">
        <v>2</v>
      </c>
      <c r="E131">
        <v>3</v>
      </c>
      <c r="F131">
        <f t="shared" ref="F131:F146" si="10">E131*250</f>
        <v>750</v>
      </c>
      <c r="G131">
        <f t="shared" ref="G131:G147" si="11">D131*316</f>
        <v>632</v>
      </c>
      <c r="H131">
        <f t="shared" ref="H131:H146" si="12">C131*4</f>
        <v>8</v>
      </c>
      <c r="I131">
        <f t="shared" si="9"/>
        <v>1931.2</v>
      </c>
    </row>
    <row r="132" spans="1:9" x14ac:dyDescent="0.25">
      <c r="A132" t="s">
        <v>127</v>
      </c>
      <c r="B132">
        <v>381</v>
      </c>
      <c r="C132">
        <v>2</v>
      </c>
      <c r="D132">
        <v>2</v>
      </c>
      <c r="E132">
        <v>2</v>
      </c>
      <c r="F132">
        <f t="shared" si="10"/>
        <v>500</v>
      </c>
      <c r="G132">
        <f t="shared" si="11"/>
        <v>632</v>
      </c>
      <c r="H132">
        <f t="shared" si="12"/>
        <v>8</v>
      </c>
      <c r="I132">
        <f t="shared" si="9"/>
        <v>1931.2</v>
      </c>
    </row>
    <row r="133" spans="1:9" x14ac:dyDescent="0.25">
      <c r="A133" t="s">
        <v>14</v>
      </c>
      <c r="B133">
        <v>1156</v>
      </c>
      <c r="C133">
        <v>3</v>
      </c>
      <c r="D133">
        <v>2</v>
      </c>
      <c r="E133">
        <v>3</v>
      </c>
      <c r="F133">
        <f t="shared" si="10"/>
        <v>750</v>
      </c>
      <c r="G133">
        <f t="shared" si="11"/>
        <v>632</v>
      </c>
      <c r="H133">
        <f t="shared" si="12"/>
        <v>12</v>
      </c>
      <c r="I133">
        <f t="shared" si="9"/>
        <v>2896.8</v>
      </c>
    </row>
    <row r="134" spans="1:9" x14ac:dyDescent="0.25">
      <c r="A134" t="s">
        <v>96</v>
      </c>
      <c r="B134">
        <v>1155</v>
      </c>
      <c r="C134">
        <v>2</v>
      </c>
      <c r="D134">
        <v>2</v>
      </c>
      <c r="E134">
        <v>3</v>
      </c>
      <c r="F134">
        <f t="shared" si="10"/>
        <v>750</v>
      </c>
      <c r="G134">
        <f t="shared" si="11"/>
        <v>632</v>
      </c>
      <c r="H134">
        <f t="shared" si="12"/>
        <v>8</v>
      </c>
      <c r="I134">
        <f t="shared" si="9"/>
        <v>1931.2</v>
      </c>
    </row>
    <row r="135" spans="1:9" x14ac:dyDescent="0.25">
      <c r="A135" t="s">
        <v>119</v>
      </c>
      <c r="B135">
        <v>2940</v>
      </c>
      <c r="C135">
        <v>4</v>
      </c>
      <c r="D135">
        <v>2</v>
      </c>
      <c r="E135">
        <v>4</v>
      </c>
      <c r="F135">
        <f t="shared" si="10"/>
        <v>1000</v>
      </c>
      <c r="G135">
        <f t="shared" si="11"/>
        <v>632</v>
      </c>
      <c r="H135">
        <f t="shared" si="12"/>
        <v>16</v>
      </c>
      <c r="I135">
        <f t="shared" si="9"/>
        <v>3862.4</v>
      </c>
    </row>
    <row r="136" spans="1:9" x14ac:dyDescent="0.25">
      <c r="A136" t="s">
        <v>2</v>
      </c>
      <c r="B136">
        <v>2619</v>
      </c>
      <c r="C136">
        <v>3</v>
      </c>
      <c r="D136">
        <v>2</v>
      </c>
      <c r="E136">
        <v>4</v>
      </c>
      <c r="F136">
        <f t="shared" si="10"/>
        <v>1000</v>
      </c>
      <c r="G136">
        <f t="shared" si="11"/>
        <v>632</v>
      </c>
      <c r="H136">
        <f t="shared" si="12"/>
        <v>12</v>
      </c>
      <c r="I136">
        <f t="shared" si="9"/>
        <v>2896.8</v>
      </c>
    </row>
    <row r="137" spans="1:9" x14ac:dyDescent="0.25">
      <c r="A137" t="s">
        <v>139</v>
      </c>
      <c r="B137">
        <v>939</v>
      </c>
      <c r="C137">
        <v>3</v>
      </c>
      <c r="D137">
        <v>2</v>
      </c>
      <c r="E137">
        <v>4</v>
      </c>
      <c r="F137">
        <f t="shared" si="10"/>
        <v>1000</v>
      </c>
      <c r="G137">
        <f t="shared" si="11"/>
        <v>632</v>
      </c>
      <c r="H137">
        <f t="shared" si="12"/>
        <v>12</v>
      </c>
      <c r="I137">
        <f t="shared" si="9"/>
        <v>2896.8</v>
      </c>
    </row>
    <row r="138" spans="1:9" x14ac:dyDescent="0.25">
      <c r="A138" t="s">
        <v>26</v>
      </c>
      <c r="B138">
        <v>4026</v>
      </c>
      <c r="C138">
        <v>3</v>
      </c>
      <c r="D138">
        <v>2</v>
      </c>
      <c r="E138">
        <v>5</v>
      </c>
      <c r="F138">
        <f t="shared" si="10"/>
        <v>1250</v>
      </c>
      <c r="G138">
        <f t="shared" si="11"/>
        <v>632</v>
      </c>
      <c r="H138">
        <f t="shared" si="12"/>
        <v>12</v>
      </c>
      <c r="I138">
        <f t="shared" si="9"/>
        <v>2896.8</v>
      </c>
    </row>
    <row r="139" spans="1:9" x14ac:dyDescent="0.25">
      <c r="A139" t="s">
        <v>58</v>
      </c>
      <c r="B139">
        <v>3933</v>
      </c>
      <c r="C139">
        <v>5</v>
      </c>
      <c r="D139">
        <v>2</v>
      </c>
      <c r="E139">
        <v>4</v>
      </c>
      <c r="F139">
        <f t="shared" si="10"/>
        <v>1000</v>
      </c>
      <c r="G139">
        <f t="shared" si="11"/>
        <v>632</v>
      </c>
      <c r="H139">
        <f t="shared" si="12"/>
        <v>20</v>
      </c>
      <c r="I139">
        <f t="shared" si="9"/>
        <v>4828</v>
      </c>
    </row>
    <row r="140" spans="1:9" x14ac:dyDescent="0.25">
      <c r="A140" t="s">
        <v>67</v>
      </c>
      <c r="B140">
        <v>3350</v>
      </c>
      <c r="C140">
        <v>3</v>
      </c>
      <c r="D140">
        <v>2</v>
      </c>
      <c r="E140">
        <v>4</v>
      </c>
      <c r="F140">
        <f t="shared" si="10"/>
        <v>1000</v>
      </c>
      <c r="G140">
        <f t="shared" si="11"/>
        <v>632</v>
      </c>
      <c r="H140">
        <f t="shared" si="12"/>
        <v>12</v>
      </c>
      <c r="I140">
        <f t="shared" si="9"/>
        <v>2896.8</v>
      </c>
    </row>
    <row r="141" spans="1:9" x14ac:dyDescent="0.25">
      <c r="A141" t="s">
        <v>80</v>
      </c>
      <c r="B141">
        <v>2399</v>
      </c>
      <c r="C141">
        <v>3</v>
      </c>
      <c r="D141">
        <v>2</v>
      </c>
      <c r="E141">
        <v>4</v>
      </c>
      <c r="F141">
        <f t="shared" si="10"/>
        <v>1000</v>
      </c>
      <c r="G141">
        <f t="shared" si="11"/>
        <v>632</v>
      </c>
      <c r="H141">
        <f t="shared" si="12"/>
        <v>12</v>
      </c>
      <c r="I141">
        <f t="shared" si="9"/>
        <v>2896.8</v>
      </c>
    </row>
    <row r="142" spans="1:9" x14ac:dyDescent="0.25">
      <c r="A142" t="s">
        <v>85</v>
      </c>
      <c r="B142">
        <v>1934</v>
      </c>
      <c r="C142">
        <v>2</v>
      </c>
      <c r="D142">
        <v>2</v>
      </c>
      <c r="E142">
        <v>3</v>
      </c>
      <c r="F142">
        <f t="shared" si="10"/>
        <v>750</v>
      </c>
      <c r="G142">
        <f t="shared" si="11"/>
        <v>632</v>
      </c>
      <c r="H142">
        <f t="shared" si="12"/>
        <v>8</v>
      </c>
      <c r="I142">
        <f t="shared" si="9"/>
        <v>1931.2</v>
      </c>
    </row>
    <row r="143" spans="1:9" x14ac:dyDescent="0.25">
      <c r="A143" t="s">
        <v>125</v>
      </c>
      <c r="B143">
        <v>1703</v>
      </c>
      <c r="C143">
        <v>3</v>
      </c>
      <c r="D143">
        <v>2</v>
      </c>
      <c r="E143">
        <v>3</v>
      </c>
      <c r="F143">
        <f t="shared" si="10"/>
        <v>750</v>
      </c>
      <c r="G143">
        <f t="shared" si="11"/>
        <v>632</v>
      </c>
      <c r="H143">
        <f t="shared" si="12"/>
        <v>12</v>
      </c>
      <c r="I143">
        <f t="shared" si="9"/>
        <v>2896.8</v>
      </c>
    </row>
    <row r="144" spans="1:9" x14ac:dyDescent="0.25">
      <c r="A144" t="s">
        <v>137</v>
      </c>
      <c r="B144">
        <v>1333</v>
      </c>
      <c r="C144">
        <v>2</v>
      </c>
      <c r="D144">
        <v>2</v>
      </c>
      <c r="E144">
        <v>3</v>
      </c>
      <c r="F144">
        <f t="shared" si="10"/>
        <v>750</v>
      </c>
      <c r="G144">
        <f t="shared" si="11"/>
        <v>632</v>
      </c>
      <c r="H144">
        <f t="shared" si="12"/>
        <v>8</v>
      </c>
      <c r="I144">
        <f t="shared" si="9"/>
        <v>1931.2</v>
      </c>
    </row>
    <row r="145" spans="1:9" x14ac:dyDescent="0.25">
      <c r="A145" t="s">
        <v>143</v>
      </c>
      <c r="B145">
        <v>1302</v>
      </c>
      <c r="C145">
        <v>2</v>
      </c>
      <c r="D145">
        <v>2</v>
      </c>
      <c r="E145">
        <v>3</v>
      </c>
      <c r="F145">
        <f t="shared" si="10"/>
        <v>750</v>
      </c>
      <c r="G145">
        <f t="shared" si="11"/>
        <v>632</v>
      </c>
      <c r="H145">
        <f t="shared" si="12"/>
        <v>8</v>
      </c>
      <c r="I145">
        <f t="shared" si="9"/>
        <v>1931.2</v>
      </c>
    </row>
    <row r="146" spans="1:9" x14ac:dyDescent="0.25">
      <c r="A146" t="s">
        <v>31</v>
      </c>
      <c r="B146">
        <v>1184</v>
      </c>
      <c r="C146">
        <v>2</v>
      </c>
      <c r="D146">
        <v>2</v>
      </c>
      <c r="E146">
        <v>3</v>
      </c>
      <c r="F146">
        <f t="shared" si="10"/>
        <v>750</v>
      </c>
      <c r="G146">
        <f t="shared" si="11"/>
        <v>632</v>
      </c>
      <c r="H146">
        <f t="shared" si="12"/>
        <v>8</v>
      </c>
      <c r="I146">
        <f t="shared" si="9"/>
        <v>1931.2</v>
      </c>
    </row>
    <row r="147" spans="1:9" x14ac:dyDescent="0.25">
      <c r="A147" t="s">
        <v>157</v>
      </c>
      <c r="C147">
        <f t="shared" ref="C147:I147" si="13">SUM(C2:C146)</f>
        <v>436</v>
      </c>
      <c r="D147">
        <f t="shared" si="13"/>
        <v>290</v>
      </c>
      <c r="E147">
        <f t="shared" si="13"/>
        <v>498</v>
      </c>
      <c r="F147">
        <f>E147*250</f>
        <v>124500</v>
      </c>
      <c r="G147">
        <f t="shared" si="11"/>
        <v>91640</v>
      </c>
      <c r="H147">
        <f t="shared" si="13"/>
        <v>1744</v>
      </c>
      <c r="I147">
        <f t="shared" si="13"/>
        <v>421001.60000000015</v>
      </c>
    </row>
    <row r="148" spans="1:9" x14ac:dyDescent="0.25">
      <c r="A148" t="s">
        <v>164</v>
      </c>
      <c r="E148">
        <f>D147+E147</f>
        <v>788</v>
      </c>
      <c r="G148">
        <f>F147+G147</f>
        <v>216140</v>
      </c>
    </row>
    <row r="150" spans="1:9" x14ac:dyDescent="0.25">
      <c r="A150" t="s">
        <v>151</v>
      </c>
      <c r="B150" t="s">
        <v>158</v>
      </c>
      <c r="C150" t="s">
        <v>159</v>
      </c>
    </row>
    <row r="152" spans="1:9" x14ac:dyDescent="0.25">
      <c r="A152" t="s">
        <v>147</v>
      </c>
      <c r="B152">
        <v>1</v>
      </c>
      <c r="C152">
        <f>B152*187</f>
        <v>187</v>
      </c>
    </row>
    <row r="153" spans="1:9" x14ac:dyDescent="0.25">
      <c r="A153" t="s">
        <v>150</v>
      </c>
      <c r="B153">
        <v>5</v>
      </c>
      <c r="C153">
        <f>B153*142</f>
        <v>710</v>
      </c>
    </row>
    <row r="154" spans="1:9" x14ac:dyDescent="0.25">
      <c r="A154" t="s">
        <v>160</v>
      </c>
      <c r="B154">
        <f>SUM(B151:B153)</f>
        <v>6</v>
      </c>
      <c r="C154">
        <f>SUM(C151:C153)</f>
        <v>897</v>
      </c>
    </row>
    <row r="155" spans="1:9" x14ac:dyDescent="0.25">
      <c r="A155" t="s">
        <v>161</v>
      </c>
      <c r="B155">
        <v>9</v>
      </c>
      <c r="C155">
        <v>9</v>
      </c>
    </row>
    <row r="156" spans="1:9" x14ac:dyDescent="0.25">
      <c r="A156" t="s">
        <v>162</v>
      </c>
      <c r="B156">
        <v>10</v>
      </c>
      <c r="C156">
        <v>10</v>
      </c>
    </row>
    <row r="157" spans="1:9" x14ac:dyDescent="0.25">
      <c r="A157" t="s">
        <v>163</v>
      </c>
      <c r="B157">
        <f>B154*B155*B156</f>
        <v>540</v>
      </c>
      <c r="C157">
        <f>C154*C155*C156</f>
        <v>80730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CD966-54A9-4BE0-BACD-05F9AFDE0C2B}">
  <dimension ref="A1:I157"/>
  <sheetViews>
    <sheetView workbookViewId="0">
      <pane ySplit="1" topLeftCell="A113" activePane="bottomLeft" state="frozen"/>
      <selection pane="bottomLeft" activeCell="F2" sqref="F2:F147"/>
    </sheetView>
  </sheetViews>
  <sheetFormatPr defaultRowHeight="15" x14ac:dyDescent="0.25"/>
  <cols>
    <col min="1" max="1" width="29.5703125" customWidth="1"/>
  </cols>
  <sheetData>
    <row r="1" spans="1:9" x14ac:dyDescent="0.25">
      <c r="A1" t="s">
        <v>146</v>
      </c>
      <c r="B1" t="s">
        <v>145</v>
      </c>
      <c r="C1" t="s">
        <v>149</v>
      </c>
      <c r="D1" t="s">
        <v>147</v>
      </c>
      <c r="E1" t="s">
        <v>148</v>
      </c>
      <c r="F1" t="s">
        <v>153</v>
      </c>
      <c r="G1" t="s">
        <v>154</v>
      </c>
      <c r="H1" t="s">
        <v>152</v>
      </c>
    </row>
    <row r="2" spans="1:9" x14ac:dyDescent="0.25">
      <c r="A2" t="s">
        <v>88</v>
      </c>
      <c r="B2">
        <v>2975</v>
      </c>
      <c r="C2">
        <v>3</v>
      </c>
      <c r="D2">
        <v>2</v>
      </c>
      <c r="E2">
        <v>5</v>
      </c>
      <c r="F2">
        <f>E2*250</f>
        <v>1250</v>
      </c>
      <c r="G2">
        <f t="shared" ref="G2:G65" si="0">D2*316</f>
        <v>632</v>
      </c>
      <c r="H2">
        <f>C2*4</f>
        <v>12</v>
      </c>
      <c r="I2">
        <f>H2*241.4</f>
        <v>2896.8</v>
      </c>
    </row>
    <row r="3" spans="1:9" x14ac:dyDescent="0.25">
      <c r="A3" t="s">
        <v>123</v>
      </c>
      <c r="B3">
        <v>2622</v>
      </c>
      <c r="C3">
        <v>9</v>
      </c>
      <c r="D3">
        <v>2</v>
      </c>
      <c r="E3">
        <v>6</v>
      </c>
      <c r="F3">
        <f t="shared" ref="F3:F66" si="1">E3*250</f>
        <v>1500</v>
      </c>
      <c r="G3">
        <f t="shared" si="0"/>
        <v>632</v>
      </c>
      <c r="H3">
        <f t="shared" ref="H3:H66" si="2">C3*4</f>
        <v>36</v>
      </c>
      <c r="I3">
        <f t="shared" ref="I3:I66" si="3">H3*241.4</f>
        <v>8690.4</v>
      </c>
    </row>
    <row r="4" spans="1:9" x14ac:dyDescent="0.25">
      <c r="A4" t="s">
        <v>120</v>
      </c>
      <c r="B4">
        <v>3665</v>
      </c>
      <c r="C4">
        <v>4</v>
      </c>
      <c r="D4">
        <v>2</v>
      </c>
      <c r="E4">
        <v>7</v>
      </c>
      <c r="F4">
        <f t="shared" si="1"/>
        <v>1750</v>
      </c>
      <c r="G4">
        <f t="shared" si="0"/>
        <v>632</v>
      </c>
      <c r="H4">
        <f t="shared" si="2"/>
        <v>16</v>
      </c>
      <c r="I4">
        <f t="shared" si="3"/>
        <v>3862.4</v>
      </c>
    </row>
    <row r="5" spans="1:9" x14ac:dyDescent="0.25">
      <c r="A5" t="s">
        <v>40</v>
      </c>
      <c r="B5">
        <v>2244</v>
      </c>
      <c r="C5">
        <v>4</v>
      </c>
      <c r="D5">
        <v>2</v>
      </c>
      <c r="E5">
        <v>6</v>
      </c>
      <c r="F5">
        <f t="shared" si="1"/>
        <v>1500</v>
      </c>
      <c r="G5">
        <f t="shared" si="0"/>
        <v>632</v>
      </c>
      <c r="H5">
        <f t="shared" si="2"/>
        <v>16</v>
      </c>
      <c r="I5">
        <f t="shared" si="3"/>
        <v>3862.4</v>
      </c>
    </row>
    <row r="6" spans="1:9" x14ac:dyDescent="0.25">
      <c r="A6" t="s">
        <v>122</v>
      </c>
      <c r="B6">
        <v>2164</v>
      </c>
      <c r="C6">
        <v>4</v>
      </c>
      <c r="D6">
        <v>2</v>
      </c>
      <c r="E6">
        <v>6</v>
      </c>
      <c r="F6">
        <f t="shared" si="1"/>
        <v>1500</v>
      </c>
      <c r="G6">
        <f t="shared" si="0"/>
        <v>632</v>
      </c>
      <c r="H6">
        <f t="shared" si="2"/>
        <v>16</v>
      </c>
      <c r="I6">
        <f t="shared" si="3"/>
        <v>3862.4</v>
      </c>
    </row>
    <row r="7" spans="1:9" x14ac:dyDescent="0.25">
      <c r="A7" t="s">
        <v>68</v>
      </c>
      <c r="B7">
        <v>2112</v>
      </c>
      <c r="C7">
        <v>3</v>
      </c>
      <c r="D7">
        <v>2</v>
      </c>
      <c r="E7">
        <v>6</v>
      </c>
      <c r="F7">
        <f t="shared" si="1"/>
        <v>1500</v>
      </c>
      <c r="G7">
        <f t="shared" si="0"/>
        <v>632</v>
      </c>
      <c r="H7">
        <f t="shared" si="2"/>
        <v>12</v>
      </c>
      <c r="I7">
        <f t="shared" si="3"/>
        <v>2896.8</v>
      </c>
    </row>
    <row r="8" spans="1:9" x14ac:dyDescent="0.25">
      <c r="A8" t="s">
        <v>140</v>
      </c>
      <c r="B8">
        <v>2099</v>
      </c>
      <c r="C8">
        <v>2</v>
      </c>
      <c r="D8">
        <v>2</v>
      </c>
      <c r="E8">
        <v>6</v>
      </c>
      <c r="F8">
        <f t="shared" si="1"/>
        <v>1500</v>
      </c>
      <c r="G8">
        <f t="shared" si="0"/>
        <v>632</v>
      </c>
      <c r="H8">
        <f t="shared" si="2"/>
        <v>8</v>
      </c>
      <c r="I8">
        <f t="shared" si="3"/>
        <v>1931.2</v>
      </c>
    </row>
    <row r="9" spans="1:9" x14ac:dyDescent="0.25">
      <c r="A9" t="s">
        <v>61</v>
      </c>
      <c r="B9">
        <v>2063</v>
      </c>
      <c r="C9">
        <v>4</v>
      </c>
      <c r="D9">
        <v>2</v>
      </c>
      <c r="E9">
        <v>6</v>
      </c>
      <c r="F9">
        <f t="shared" si="1"/>
        <v>1500</v>
      </c>
      <c r="G9">
        <f t="shared" si="0"/>
        <v>632</v>
      </c>
      <c r="H9">
        <f t="shared" si="2"/>
        <v>16</v>
      </c>
      <c r="I9">
        <f t="shared" si="3"/>
        <v>3862.4</v>
      </c>
    </row>
    <row r="10" spans="1:9" x14ac:dyDescent="0.25">
      <c r="A10" t="s">
        <v>83</v>
      </c>
      <c r="B10">
        <v>2053</v>
      </c>
      <c r="C10">
        <v>3</v>
      </c>
      <c r="D10">
        <v>2</v>
      </c>
      <c r="E10">
        <v>6</v>
      </c>
      <c r="F10">
        <f t="shared" si="1"/>
        <v>1500</v>
      </c>
      <c r="G10">
        <f t="shared" si="0"/>
        <v>632</v>
      </c>
      <c r="H10">
        <f t="shared" si="2"/>
        <v>12</v>
      </c>
      <c r="I10">
        <f t="shared" si="3"/>
        <v>2896.8</v>
      </c>
    </row>
    <row r="11" spans="1:9" x14ac:dyDescent="0.25">
      <c r="A11" t="s">
        <v>84</v>
      </c>
      <c r="B11">
        <v>2014</v>
      </c>
      <c r="C11">
        <v>3</v>
      </c>
      <c r="D11">
        <v>2</v>
      </c>
      <c r="E11">
        <v>6</v>
      </c>
      <c r="F11">
        <f t="shared" si="1"/>
        <v>1500</v>
      </c>
      <c r="G11">
        <f t="shared" si="0"/>
        <v>632</v>
      </c>
      <c r="H11">
        <f t="shared" si="2"/>
        <v>12</v>
      </c>
      <c r="I11">
        <f t="shared" si="3"/>
        <v>2896.8</v>
      </c>
    </row>
    <row r="12" spans="1:9" x14ac:dyDescent="0.25">
      <c r="A12" t="s">
        <v>82</v>
      </c>
      <c r="B12">
        <v>4804</v>
      </c>
      <c r="C12">
        <v>5</v>
      </c>
      <c r="D12">
        <v>2</v>
      </c>
      <c r="E12">
        <v>8</v>
      </c>
      <c r="F12">
        <f t="shared" si="1"/>
        <v>2000</v>
      </c>
      <c r="G12">
        <f t="shared" si="0"/>
        <v>632</v>
      </c>
      <c r="H12">
        <f t="shared" si="2"/>
        <v>20</v>
      </c>
      <c r="I12">
        <f t="shared" si="3"/>
        <v>4828</v>
      </c>
    </row>
    <row r="13" spans="1:9" x14ac:dyDescent="0.25">
      <c r="A13" t="s">
        <v>51</v>
      </c>
      <c r="B13">
        <v>2000</v>
      </c>
      <c r="C13">
        <v>3</v>
      </c>
      <c r="D13">
        <v>2</v>
      </c>
      <c r="E13">
        <v>6</v>
      </c>
      <c r="F13">
        <f t="shared" si="1"/>
        <v>1500</v>
      </c>
      <c r="G13">
        <f t="shared" si="0"/>
        <v>632</v>
      </c>
      <c r="H13">
        <f t="shared" si="2"/>
        <v>12</v>
      </c>
      <c r="I13">
        <f t="shared" si="3"/>
        <v>2896.8</v>
      </c>
    </row>
    <row r="14" spans="1:9" x14ac:dyDescent="0.25">
      <c r="A14" t="s">
        <v>108</v>
      </c>
      <c r="B14">
        <v>1982</v>
      </c>
      <c r="C14">
        <v>2</v>
      </c>
      <c r="D14">
        <v>2</v>
      </c>
      <c r="E14">
        <v>6</v>
      </c>
      <c r="F14">
        <f t="shared" si="1"/>
        <v>1500</v>
      </c>
      <c r="G14">
        <f t="shared" si="0"/>
        <v>632</v>
      </c>
      <c r="H14">
        <f t="shared" si="2"/>
        <v>8</v>
      </c>
      <c r="I14">
        <f t="shared" si="3"/>
        <v>1931.2</v>
      </c>
    </row>
    <row r="15" spans="1:9" x14ac:dyDescent="0.25">
      <c r="A15" t="s">
        <v>59</v>
      </c>
      <c r="B15">
        <v>1942</v>
      </c>
      <c r="C15">
        <v>2</v>
      </c>
      <c r="D15">
        <v>2</v>
      </c>
      <c r="E15">
        <v>6</v>
      </c>
      <c r="F15">
        <f t="shared" si="1"/>
        <v>1500</v>
      </c>
      <c r="G15">
        <f t="shared" si="0"/>
        <v>632</v>
      </c>
      <c r="H15">
        <f t="shared" si="2"/>
        <v>8</v>
      </c>
      <c r="I15">
        <f t="shared" si="3"/>
        <v>1931.2</v>
      </c>
    </row>
    <row r="16" spans="1:9" x14ac:dyDescent="0.25">
      <c r="A16" t="s">
        <v>134</v>
      </c>
      <c r="B16">
        <v>1942</v>
      </c>
      <c r="C16">
        <v>3</v>
      </c>
      <c r="D16">
        <v>2</v>
      </c>
      <c r="E16">
        <v>6</v>
      </c>
      <c r="F16">
        <f t="shared" si="1"/>
        <v>1500</v>
      </c>
      <c r="G16">
        <f t="shared" si="0"/>
        <v>632</v>
      </c>
      <c r="H16">
        <f t="shared" si="2"/>
        <v>12</v>
      </c>
      <c r="I16">
        <f t="shared" si="3"/>
        <v>2896.8</v>
      </c>
    </row>
    <row r="17" spans="1:9" x14ac:dyDescent="0.25">
      <c r="A17" t="s">
        <v>99</v>
      </c>
      <c r="B17">
        <v>2730</v>
      </c>
      <c r="C17">
        <v>6</v>
      </c>
      <c r="D17">
        <v>2</v>
      </c>
      <c r="E17">
        <v>7</v>
      </c>
      <c r="F17">
        <f t="shared" si="1"/>
        <v>1750</v>
      </c>
      <c r="G17">
        <f t="shared" si="0"/>
        <v>632</v>
      </c>
      <c r="H17">
        <f t="shared" si="2"/>
        <v>24</v>
      </c>
      <c r="I17">
        <f t="shared" si="3"/>
        <v>5793.6</v>
      </c>
    </row>
    <row r="18" spans="1:9" x14ac:dyDescent="0.25">
      <c r="A18" t="s">
        <v>23</v>
      </c>
      <c r="B18">
        <v>1930</v>
      </c>
      <c r="C18">
        <v>2</v>
      </c>
      <c r="D18">
        <v>2</v>
      </c>
      <c r="E18">
        <v>6</v>
      </c>
      <c r="F18">
        <f t="shared" si="1"/>
        <v>1500</v>
      </c>
      <c r="G18">
        <f t="shared" si="0"/>
        <v>632</v>
      </c>
      <c r="H18">
        <f t="shared" si="2"/>
        <v>8</v>
      </c>
      <c r="I18">
        <f t="shared" si="3"/>
        <v>1931.2</v>
      </c>
    </row>
    <row r="19" spans="1:9" x14ac:dyDescent="0.25">
      <c r="A19" t="s">
        <v>131</v>
      </c>
      <c r="B19">
        <v>1926</v>
      </c>
      <c r="C19">
        <v>2</v>
      </c>
      <c r="D19">
        <v>2</v>
      </c>
      <c r="E19">
        <v>6</v>
      </c>
      <c r="F19">
        <f t="shared" si="1"/>
        <v>1500</v>
      </c>
      <c r="G19">
        <f t="shared" si="0"/>
        <v>632</v>
      </c>
      <c r="H19">
        <f t="shared" si="2"/>
        <v>8</v>
      </c>
      <c r="I19">
        <f t="shared" si="3"/>
        <v>1931.2</v>
      </c>
    </row>
    <row r="20" spans="1:9" x14ac:dyDescent="0.25">
      <c r="A20" t="s">
        <v>78</v>
      </c>
      <c r="B20">
        <v>1925</v>
      </c>
      <c r="C20">
        <v>3</v>
      </c>
      <c r="D20">
        <v>2</v>
      </c>
      <c r="E20">
        <v>6</v>
      </c>
      <c r="F20">
        <f t="shared" si="1"/>
        <v>1500</v>
      </c>
      <c r="G20">
        <f t="shared" si="0"/>
        <v>632</v>
      </c>
      <c r="H20">
        <f t="shared" si="2"/>
        <v>12</v>
      </c>
      <c r="I20">
        <f t="shared" si="3"/>
        <v>2896.8</v>
      </c>
    </row>
    <row r="21" spans="1:9" x14ac:dyDescent="0.25">
      <c r="A21" t="s">
        <v>87</v>
      </c>
      <c r="B21">
        <v>1924</v>
      </c>
      <c r="C21">
        <v>2</v>
      </c>
      <c r="D21">
        <v>2</v>
      </c>
      <c r="E21">
        <v>6</v>
      </c>
      <c r="F21">
        <f t="shared" si="1"/>
        <v>1500</v>
      </c>
      <c r="G21">
        <f t="shared" si="0"/>
        <v>632</v>
      </c>
      <c r="H21">
        <f t="shared" si="2"/>
        <v>8</v>
      </c>
      <c r="I21">
        <f t="shared" si="3"/>
        <v>1931.2</v>
      </c>
    </row>
    <row r="22" spans="1:9" x14ac:dyDescent="0.25">
      <c r="A22" t="s">
        <v>100</v>
      </c>
      <c r="B22">
        <v>3119</v>
      </c>
      <c r="C22">
        <v>6</v>
      </c>
      <c r="D22">
        <v>2</v>
      </c>
      <c r="E22">
        <v>7</v>
      </c>
      <c r="F22">
        <f t="shared" si="1"/>
        <v>1750</v>
      </c>
      <c r="G22">
        <f t="shared" si="0"/>
        <v>632</v>
      </c>
      <c r="H22">
        <f t="shared" si="2"/>
        <v>24</v>
      </c>
      <c r="I22">
        <f t="shared" si="3"/>
        <v>5793.6</v>
      </c>
    </row>
    <row r="23" spans="1:9" x14ac:dyDescent="0.25">
      <c r="A23" t="s">
        <v>12</v>
      </c>
      <c r="B23">
        <v>3109</v>
      </c>
      <c r="C23">
        <v>3</v>
      </c>
      <c r="D23">
        <v>2</v>
      </c>
      <c r="E23">
        <v>7</v>
      </c>
      <c r="F23">
        <f t="shared" si="1"/>
        <v>1750</v>
      </c>
      <c r="G23">
        <f t="shared" si="0"/>
        <v>632</v>
      </c>
      <c r="H23">
        <f t="shared" si="2"/>
        <v>12</v>
      </c>
      <c r="I23">
        <f t="shared" si="3"/>
        <v>2896.8</v>
      </c>
    </row>
    <row r="24" spans="1:9" x14ac:dyDescent="0.25">
      <c r="A24" t="s">
        <v>94</v>
      </c>
      <c r="B24">
        <v>3106</v>
      </c>
      <c r="C24">
        <v>3</v>
      </c>
      <c r="D24">
        <v>2</v>
      </c>
      <c r="E24">
        <v>7</v>
      </c>
      <c r="F24">
        <f t="shared" si="1"/>
        <v>1750</v>
      </c>
      <c r="G24">
        <f t="shared" si="0"/>
        <v>632</v>
      </c>
      <c r="H24">
        <f t="shared" si="2"/>
        <v>12</v>
      </c>
      <c r="I24">
        <f t="shared" si="3"/>
        <v>2896.8</v>
      </c>
    </row>
    <row r="25" spans="1:9" x14ac:dyDescent="0.25">
      <c r="A25" t="s">
        <v>114</v>
      </c>
      <c r="B25">
        <v>3894</v>
      </c>
      <c r="C25">
        <v>4</v>
      </c>
      <c r="D25">
        <v>2</v>
      </c>
      <c r="E25">
        <v>7</v>
      </c>
      <c r="F25">
        <f t="shared" si="1"/>
        <v>1750</v>
      </c>
      <c r="G25">
        <f t="shared" si="0"/>
        <v>632</v>
      </c>
      <c r="H25">
        <f t="shared" si="2"/>
        <v>16</v>
      </c>
      <c r="I25">
        <f t="shared" si="3"/>
        <v>3862.4</v>
      </c>
    </row>
    <row r="26" spans="1:9" x14ac:dyDescent="0.25">
      <c r="A26" t="s">
        <v>15</v>
      </c>
      <c r="B26">
        <v>3872</v>
      </c>
      <c r="C26">
        <v>4</v>
      </c>
      <c r="D26">
        <v>2</v>
      </c>
      <c r="E26">
        <v>7</v>
      </c>
      <c r="F26">
        <f t="shared" si="1"/>
        <v>1750</v>
      </c>
      <c r="G26">
        <f t="shared" si="0"/>
        <v>632</v>
      </c>
      <c r="H26">
        <f t="shared" si="2"/>
        <v>16</v>
      </c>
      <c r="I26">
        <f t="shared" si="3"/>
        <v>3862.4</v>
      </c>
    </row>
    <row r="27" spans="1:9" x14ac:dyDescent="0.25">
      <c r="A27" t="s">
        <v>116</v>
      </c>
      <c r="B27">
        <v>3849</v>
      </c>
      <c r="C27">
        <v>6</v>
      </c>
      <c r="D27">
        <v>2</v>
      </c>
      <c r="E27">
        <v>7</v>
      </c>
      <c r="F27">
        <f t="shared" si="1"/>
        <v>1750</v>
      </c>
      <c r="G27">
        <f t="shared" si="0"/>
        <v>632</v>
      </c>
      <c r="H27">
        <f t="shared" si="2"/>
        <v>24</v>
      </c>
      <c r="I27">
        <f t="shared" si="3"/>
        <v>5793.6</v>
      </c>
    </row>
    <row r="28" spans="1:9" x14ac:dyDescent="0.25">
      <c r="A28" t="s">
        <v>117</v>
      </c>
      <c r="B28">
        <v>2642</v>
      </c>
      <c r="C28">
        <v>6</v>
      </c>
      <c r="D28">
        <v>2</v>
      </c>
      <c r="E28">
        <v>7</v>
      </c>
      <c r="F28">
        <f t="shared" si="1"/>
        <v>1750</v>
      </c>
      <c r="G28">
        <f t="shared" si="0"/>
        <v>632</v>
      </c>
      <c r="H28">
        <f t="shared" si="2"/>
        <v>24</v>
      </c>
      <c r="I28">
        <f t="shared" si="3"/>
        <v>5793.6</v>
      </c>
    </row>
    <row r="29" spans="1:9" x14ac:dyDescent="0.25">
      <c r="A29" t="s">
        <v>66</v>
      </c>
      <c r="B29">
        <v>1837</v>
      </c>
      <c r="C29">
        <v>2</v>
      </c>
      <c r="D29">
        <v>2</v>
      </c>
      <c r="E29">
        <v>6</v>
      </c>
      <c r="F29">
        <f t="shared" si="1"/>
        <v>1500</v>
      </c>
      <c r="G29">
        <f t="shared" si="0"/>
        <v>632</v>
      </c>
      <c r="H29">
        <f t="shared" si="2"/>
        <v>8</v>
      </c>
      <c r="I29">
        <f t="shared" si="3"/>
        <v>1931.2</v>
      </c>
    </row>
    <row r="30" spans="1:9" x14ac:dyDescent="0.25">
      <c r="A30" t="s">
        <v>98</v>
      </c>
      <c r="B30">
        <v>1837</v>
      </c>
      <c r="C30">
        <v>4</v>
      </c>
      <c r="D30">
        <v>2</v>
      </c>
      <c r="E30">
        <v>6</v>
      </c>
      <c r="F30">
        <f t="shared" si="1"/>
        <v>1500</v>
      </c>
      <c r="G30">
        <f t="shared" si="0"/>
        <v>632</v>
      </c>
      <c r="H30">
        <f t="shared" si="2"/>
        <v>16</v>
      </c>
      <c r="I30">
        <f t="shared" si="3"/>
        <v>3862.4</v>
      </c>
    </row>
    <row r="31" spans="1:9" x14ac:dyDescent="0.25">
      <c r="A31" t="s">
        <v>19</v>
      </c>
      <c r="B31">
        <v>3024</v>
      </c>
      <c r="C31">
        <v>3</v>
      </c>
      <c r="D31">
        <v>2</v>
      </c>
      <c r="E31">
        <v>7</v>
      </c>
      <c r="F31">
        <f t="shared" si="1"/>
        <v>1750</v>
      </c>
      <c r="G31">
        <f t="shared" si="0"/>
        <v>632</v>
      </c>
      <c r="H31">
        <f t="shared" si="2"/>
        <v>12</v>
      </c>
      <c r="I31">
        <f t="shared" si="3"/>
        <v>2896.8</v>
      </c>
    </row>
    <row r="32" spans="1:9" x14ac:dyDescent="0.25">
      <c r="A32" t="s">
        <v>35</v>
      </c>
      <c r="B32">
        <v>1824</v>
      </c>
      <c r="C32">
        <v>2</v>
      </c>
      <c r="D32">
        <v>2</v>
      </c>
      <c r="E32">
        <v>6</v>
      </c>
      <c r="F32">
        <f t="shared" si="1"/>
        <v>1500</v>
      </c>
      <c r="G32">
        <f t="shared" si="0"/>
        <v>632</v>
      </c>
      <c r="H32">
        <f t="shared" si="2"/>
        <v>8</v>
      </c>
      <c r="I32">
        <f t="shared" si="3"/>
        <v>1931.2</v>
      </c>
    </row>
    <row r="33" spans="1:9" x14ac:dyDescent="0.25">
      <c r="A33" t="s">
        <v>53</v>
      </c>
      <c r="B33">
        <v>3023</v>
      </c>
      <c r="C33">
        <v>4</v>
      </c>
      <c r="D33">
        <v>2</v>
      </c>
      <c r="E33">
        <v>7</v>
      </c>
      <c r="F33">
        <f t="shared" si="1"/>
        <v>1750</v>
      </c>
      <c r="G33">
        <f t="shared" si="0"/>
        <v>632</v>
      </c>
      <c r="H33">
        <f t="shared" si="2"/>
        <v>16</v>
      </c>
      <c r="I33">
        <f t="shared" si="3"/>
        <v>3862.4</v>
      </c>
    </row>
    <row r="34" spans="1:9" x14ac:dyDescent="0.25">
      <c r="A34" t="s">
        <v>20</v>
      </c>
      <c r="B34">
        <v>1819</v>
      </c>
      <c r="C34">
        <v>3</v>
      </c>
      <c r="D34">
        <v>2</v>
      </c>
      <c r="E34">
        <v>6</v>
      </c>
      <c r="F34">
        <f t="shared" si="1"/>
        <v>1500</v>
      </c>
      <c r="G34">
        <f t="shared" si="0"/>
        <v>632</v>
      </c>
      <c r="H34">
        <f t="shared" si="2"/>
        <v>12</v>
      </c>
      <c r="I34">
        <f t="shared" si="3"/>
        <v>2896.8</v>
      </c>
    </row>
    <row r="35" spans="1:9" x14ac:dyDescent="0.25">
      <c r="A35" t="s">
        <v>11</v>
      </c>
      <c r="B35">
        <v>3016</v>
      </c>
      <c r="C35">
        <v>5</v>
      </c>
      <c r="D35">
        <v>2</v>
      </c>
      <c r="E35">
        <v>7</v>
      </c>
      <c r="F35">
        <f t="shared" si="1"/>
        <v>1750</v>
      </c>
      <c r="G35">
        <f t="shared" si="0"/>
        <v>632</v>
      </c>
      <c r="H35">
        <f t="shared" si="2"/>
        <v>20</v>
      </c>
      <c r="I35">
        <f t="shared" si="3"/>
        <v>4828</v>
      </c>
    </row>
    <row r="36" spans="1:9" x14ac:dyDescent="0.25">
      <c r="A36" t="s">
        <v>13</v>
      </c>
      <c r="B36">
        <v>1811</v>
      </c>
      <c r="C36">
        <v>2</v>
      </c>
      <c r="D36">
        <v>2</v>
      </c>
      <c r="E36">
        <v>6</v>
      </c>
      <c r="F36">
        <f t="shared" si="1"/>
        <v>1500</v>
      </c>
      <c r="G36">
        <f t="shared" si="0"/>
        <v>632</v>
      </c>
      <c r="H36">
        <f t="shared" si="2"/>
        <v>8</v>
      </c>
      <c r="I36">
        <f t="shared" si="3"/>
        <v>1931.2</v>
      </c>
    </row>
    <row r="37" spans="1:9" x14ac:dyDescent="0.25">
      <c r="A37" t="s">
        <v>75</v>
      </c>
      <c r="B37">
        <v>1811</v>
      </c>
      <c r="C37">
        <v>3</v>
      </c>
      <c r="D37">
        <v>2</v>
      </c>
      <c r="E37">
        <v>6</v>
      </c>
      <c r="F37">
        <f t="shared" si="1"/>
        <v>1500</v>
      </c>
      <c r="G37">
        <f t="shared" si="0"/>
        <v>632</v>
      </c>
      <c r="H37">
        <f t="shared" si="2"/>
        <v>12</v>
      </c>
      <c r="I37">
        <f t="shared" si="3"/>
        <v>2896.8</v>
      </c>
    </row>
    <row r="38" spans="1:9" x14ac:dyDescent="0.25">
      <c r="A38" t="s">
        <v>69</v>
      </c>
      <c r="B38">
        <v>4607</v>
      </c>
      <c r="C38">
        <v>5</v>
      </c>
      <c r="D38">
        <v>2</v>
      </c>
      <c r="E38">
        <v>8</v>
      </c>
      <c r="F38">
        <f t="shared" si="1"/>
        <v>2000</v>
      </c>
      <c r="G38">
        <f t="shared" si="0"/>
        <v>632</v>
      </c>
      <c r="H38">
        <f t="shared" si="2"/>
        <v>20</v>
      </c>
      <c r="I38">
        <f t="shared" si="3"/>
        <v>4828</v>
      </c>
    </row>
    <row r="39" spans="1:9" x14ac:dyDescent="0.25">
      <c r="A39" t="s">
        <v>104</v>
      </c>
      <c r="B39">
        <v>2601</v>
      </c>
      <c r="C39">
        <v>3</v>
      </c>
      <c r="D39">
        <v>2</v>
      </c>
      <c r="E39">
        <v>7</v>
      </c>
      <c r="F39">
        <f t="shared" si="1"/>
        <v>1750</v>
      </c>
      <c r="G39">
        <f t="shared" si="0"/>
        <v>632</v>
      </c>
      <c r="H39">
        <f t="shared" si="2"/>
        <v>12</v>
      </c>
      <c r="I39">
        <f t="shared" si="3"/>
        <v>2896.8</v>
      </c>
    </row>
    <row r="40" spans="1:9" x14ac:dyDescent="0.25">
      <c r="A40" t="s">
        <v>5</v>
      </c>
      <c r="B40">
        <v>2596</v>
      </c>
      <c r="C40">
        <v>3</v>
      </c>
      <c r="D40">
        <v>2</v>
      </c>
      <c r="E40">
        <v>7</v>
      </c>
      <c r="F40">
        <f t="shared" si="1"/>
        <v>1750</v>
      </c>
      <c r="G40">
        <f t="shared" si="0"/>
        <v>632</v>
      </c>
      <c r="H40">
        <f t="shared" si="2"/>
        <v>12</v>
      </c>
      <c r="I40">
        <f t="shared" si="3"/>
        <v>2896.8</v>
      </c>
    </row>
    <row r="41" spans="1:9" x14ac:dyDescent="0.25">
      <c r="A41" t="s">
        <v>126</v>
      </c>
      <c r="B41">
        <v>993</v>
      </c>
      <c r="C41">
        <v>3</v>
      </c>
      <c r="D41">
        <v>2</v>
      </c>
      <c r="E41">
        <v>5</v>
      </c>
      <c r="F41">
        <f t="shared" si="1"/>
        <v>1250</v>
      </c>
      <c r="G41">
        <f t="shared" si="0"/>
        <v>632</v>
      </c>
      <c r="H41">
        <f t="shared" si="2"/>
        <v>12</v>
      </c>
      <c r="I41">
        <f t="shared" si="3"/>
        <v>2896.8</v>
      </c>
    </row>
    <row r="42" spans="1:9" x14ac:dyDescent="0.25">
      <c r="A42" t="s">
        <v>93</v>
      </c>
      <c r="B42">
        <v>2992</v>
      </c>
      <c r="C42">
        <v>3</v>
      </c>
      <c r="D42">
        <v>2</v>
      </c>
      <c r="E42">
        <v>7</v>
      </c>
      <c r="F42">
        <f t="shared" si="1"/>
        <v>1750</v>
      </c>
      <c r="G42">
        <f t="shared" si="0"/>
        <v>632</v>
      </c>
      <c r="H42">
        <f t="shared" si="2"/>
        <v>12</v>
      </c>
      <c r="I42">
        <f t="shared" si="3"/>
        <v>2896.8</v>
      </c>
    </row>
    <row r="43" spans="1:9" x14ac:dyDescent="0.25">
      <c r="A43" t="s">
        <v>142</v>
      </c>
      <c r="B43">
        <v>989</v>
      </c>
      <c r="C43">
        <v>2</v>
      </c>
      <c r="D43">
        <v>2</v>
      </c>
      <c r="E43">
        <v>5</v>
      </c>
      <c r="F43">
        <f t="shared" si="1"/>
        <v>1250</v>
      </c>
      <c r="G43">
        <f t="shared" si="0"/>
        <v>632</v>
      </c>
      <c r="H43">
        <f t="shared" si="2"/>
        <v>8</v>
      </c>
      <c r="I43">
        <f t="shared" si="3"/>
        <v>1931.2</v>
      </c>
    </row>
    <row r="44" spans="1:9" x14ac:dyDescent="0.25">
      <c r="A44" t="s">
        <v>115</v>
      </c>
      <c r="B44">
        <v>1781</v>
      </c>
      <c r="C44">
        <v>2</v>
      </c>
      <c r="D44">
        <v>2</v>
      </c>
      <c r="E44">
        <v>6</v>
      </c>
      <c r="F44">
        <f t="shared" si="1"/>
        <v>1500</v>
      </c>
      <c r="G44">
        <f t="shared" si="0"/>
        <v>632</v>
      </c>
      <c r="H44">
        <f t="shared" si="2"/>
        <v>8</v>
      </c>
      <c r="I44">
        <f t="shared" si="3"/>
        <v>1931.2</v>
      </c>
    </row>
    <row r="45" spans="1:9" x14ac:dyDescent="0.25">
      <c r="A45" t="s">
        <v>28</v>
      </c>
      <c r="B45">
        <v>978</v>
      </c>
      <c r="C45">
        <v>1</v>
      </c>
      <c r="D45">
        <v>2</v>
      </c>
      <c r="E45">
        <v>4</v>
      </c>
      <c r="F45">
        <f t="shared" si="1"/>
        <v>1000</v>
      </c>
      <c r="G45">
        <f t="shared" si="0"/>
        <v>632</v>
      </c>
      <c r="H45">
        <f t="shared" si="2"/>
        <v>4</v>
      </c>
      <c r="I45">
        <f t="shared" si="3"/>
        <v>965.6</v>
      </c>
    </row>
    <row r="46" spans="1:9" x14ac:dyDescent="0.25">
      <c r="A46" t="s">
        <v>90</v>
      </c>
      <c r="B46">
        <v>2975</v>
      </c>
      <c r="C46">
        <v>4</v>
      </c>
      <c r="D46">
        <v>2</v>
      </c>
      <c r="E46">
        <v>7</v>
      </c>
      <c r="F46">
        <f t="shared" si="1"/>
        <v>1750</v>
      </c>
      <c r="G46">
        <f t="shared" si="0"/>
        <v>632</v>
      </c>
      <c r="H46">
        <f t="shared" si="2"/>
        <v>16</v>
      </c>
      <c r="I46">
        <f t="shared" si="3"/>
        <v>3862.4</v>
      </c>
    </row>
    <row r="47" spans="1:9" x14ac:dyDescent="0.25">
      <c r="A47" t="s">
        <v>130</v>
      </c>
      <c r="B47">
        <v>2572</v>
      </c>
      <c r="C47">
        <v>4</v>
      </c>
      <c r="D47">
        <v>2</v>
      </c>
      <c r="E47">
        <v>7</v>
      </c>
      <c r="F47">
        <f t="shared" si="1"/>
        <v>1750</v>
      </c>
      <c r="G47">
        <f t="shared" si="0"/>
        <v>632</v>
      </c>
      <c r="H47">
        <f t="shared" si="2"/>
        <v>16</v>
      </c>
      <c r="I47">
        <f t="shared" si="3"/>
        <v>3862.4</v>
      </c>
    </row>
    <row r="48" spans="1:9" x14ac:dyDescent="0.25">
      <c r="A48" t="s">
        <v>112</v>
      </c>
      <c r="B48">
        <v>2968</v>
      </c>
      <c r="C48">
        <v>3</v>
      </c>
      <c r="D48">
        <v>2</v>
      </c>
      <c r="E48">
        <v>7</v>
      </c>
      <c r="F48">
        <f t="shared" si="1"/>
        <v>1750</v>
      </c>
      <c r="G48">
        <f t="shared" si="0"/>
        <v>632</v>
      </c>
      <c r="H48">
        <f t="shared" si="2"/>
        <v>12</v>
      </c>
      <c r="I48">
        <f t="shared" si="3"/>
        <v>2896.8</v>
      </c>
    </row>
    <row r="49" spans="1:9" x14ac:dyDescent="0.25">
      <c r="A49" t="s">
        <v>9</v>
      </c>
      <c r="B49">
        <v>2561</v>
      </c>
      <c r="C49">
        <v>3</v>
      </c>
      <c r="D49">
        <v>2</v>
      </c>
      <c r="E49">
        <v>7</v>
      </c>
      <c r="F49">
        <f t="shared" si="1"/>
        <v>1750</v>
      </c>
      <c r="G49">
        <f t="shared" si="0"/>
        <v>632</v>
      </c>
      <c r="H49">
        <f t="shared" si="2"/>
        <v>12</v>
      </c>
      <c r="I49">
        <f t="shared" si="3"/>
        <v>2896.8</v>
      </c>
    </row>
    <row r="50" spans="1:9" x14ac:dyDescent="0.25">
      <c r="A50" t="s">
        <v>118</v>
      </c>
      <c r="B50">
        <v>2552</v>
      </c>
      <c r="C50">
        <v>3</v>
      </c>
      <c r="D50">
        <v>2</v>
      </c>
      <c r="E50">
        <v>7</v>
      </c>
      <c r="F50">
        <f t="shared" si="1"/>
        <v>1750</v>
      </c>
      <c r="G50">
        <f t="shared" si="0"/>
        <v>632</v>
      </c>
      <c r="H50">
        <f t="shared" si="2"/>
        <v>12</v>
      </c>
      <c r="I50">
        <f t="shared" si="3"/>
        <v>2896.8</v>
      </c>
    </row>
    <row r="51" spans="1:9" x14ac:dyDescent="0.25">
      <c r="A51" t="s">
        <v>18</v>
      </c>
      <c r="B51">
        <v>1751</v>
      </c>
      <c r="C51">
        <v>2</v>
      </c>
      <c r="D51">
        <v>2</v>
      </c>
      <c r="E51">
        <v>6</v>
      </c>
      <c r="F51">
        <f t="shared" si="1"/>
        <v>1500</v>
      </c>
      <c r="G51">
        <f t="shared" si="0"/>
        <v>632</v>
      </c>
      <c r="H51">
        <f t="shared" si="2"/>
        <v>8</v>
      </c>
      <c r="I51">
        <f t="shared" si="3"/>
        <v>1931.2</v>
      </c>
    </row>
    <row r="52" spans="1:9" x14ac:dyDescent="0.25">
      <c r="A52" t="s">
        <v>29</v>
      </c>
      <c r="B52">
        <v>951</v>
      </c>
      <c r="C52">
        <v>2</v>
      </c>
      <c r="D52">
        <v>2</v>
      </c>
      <c r="E52">
        <v>5</v>
      </c>
      <c r="F52">
        <f t="shared" si="1"/>
        <v>1250</v>
      </c>
      <c r="G52">
        <f t="shared" si="0"/>
        <v>632</v>
      </c>
      <c r="H52">
        <f t="shared" si="2"/>
        <v>8</v>
      </c>
      <c r="I52">
        <f t="shared" si="3"/>
        <v>1931.2</v>
      </c>
    </row>
    <row r="53" spans="1:9" x14ac:dyDescent="0.25">
      <c r="A53" t="s">
        <v>92</v>
      </c>
      <c r="B53">
        <v>1747</v>
      </c>
      <c r="C53">
        <v>2</v>
      </c>
      <c r="D53">
        <v>2</v>
      </c>
      <c r="E53">
        <v>6</v>
      </c>
      <c r="F53">
        <f t="shared" si="1"/>
        <v>1500</v>
      </c>
      <c r="G53">
        <f t="shared" si="0"/>
        <v>632</v>
      </c>
      <c r="H53">
        <f t="shared" si="2"/>
        <v>8</v>
      </c>
      <c r="I53">
        <f t="shared" si="3"/>
        <v>1931.2</v>
      </c>
    </row>
    <row r="54" spans="1:9" x14ac:dyDescent="0.25">
      <c r="A54" t="s">
        <v>91</v>
      </c>
      <c r="B54">
        <v>939</v>
      </c>
      <c r="C54">
        <v>1</v>
      </c>
      <c r="D54">
        <v>2</v>
      </c>
      <c r="E54">
        <v>4</v>
      </c>
      <c r="F54">
        <f t="shared" si="1"/>
        <v>1000</v>
      </c>
      <c r="G54">
        <f t="shared" si="0"/>
        <v>632</v>
      </c>
      <c r="H54">
        <f t="shared" si="2"/>
        <v>4</v>
      </c>
      <c r="I54">
        <f t="shared" si="3"/>
        <v>965.6</v>
      </c>
    </row>
    <row r="55" spans="1:9" x14ac:dyDescent="0.25">
      <c r="A55" t="s">
        <v>138</v>
      </c>
      <c r="B55">
        <v>2524</v>
      </c>
      <c r="C55">
        <v>3</v>
      </c>
      <c r="D55">
        <v>2</v>
      </c>
      <c r="E55">
        <v>7</v>
      </c>
      <c r="F55">
        <f t="shared" si="1"/>
        <v>1750</v>
      </c>
      <c r="G55">
        <f t="shared" si="0"/>
        <v>632</v>
      </c>
      <c r="H55">
        <f t="shared" si="2"/>
        <v>12</v>
      </c>
      <c r="I55">
        <f t="shared" si="3"/>
        <v>2896.8</v>
      </c>
    </row>
    <row r="56" spans="1:9" x14ac:dyDescent="0.25">
      <c r="A56" t="s">
        <v>124</v>
      </c>
      <c r="B56">
        <v>1714</v>
      </c>
      <c r="C56">
        <v>2</v>
      </c>
      <c r="D56">
        <v>2</v>
      </c>
      <c r="E56">
        <v>6</v>
      </c>
      <c r="F56">
        <f t="shared" si="1"/>
        <v>1500</v>
      </c>
      <c r="G56">
        <f t="shared" si="0"/>
        <v>632</v>
      </c>
      <c r="H56">
        <f t="shared" si="2"/>
        <v>8</v>
      </c>
      <c r="I56">
        <f t="shared" si="3"/>
        <v>1931.2</v>
      </c>
    </row>
    <row r="57" spans="1:9" x14ac:dyDescent="0.25">
      <c r="A57" t="s">
        <v>111</v>
      </c>
      <c r="B57">
        <v>2507</v>
      </c>
      <c r="C57">
        <v>5</v>
      </c>
      <c r="D57">
        <v>2</v>
      </c>
      <c r="E57">
        <v>7</v>
      </c>
      <c r="F57">
        <f t="shared" si="1"/>
        <v>1750</v>
      </c>
      <c r="G57">
        <f t="shared" si="0"/>
        <v>632</v>
      </c>
      <c r="H57">
        <f t="shared" si="2"/>
        <v>20</v>
      </c>
      <c r="I57">
        <f t="shared" si="3"/>
        <v>4828</v>
      </c>
    </row>
    <row r="58" spans="1:9" x14ac:dyDescent="0.25">
      <c r="A58" t="s">
        <v>34</v>
      </c>
      <c r="B58">
        <v>2898</v>
      </c>
      <c r="C58">
        <v>4</v>
      </c>
      <c r="D58">
        <v>2</v>
      </c>
      <c r="E58">
        <v>7</v>
      </c>
      <c r="F58">
        <f t="shared" si="1"/>
        <v>1750</v>
      </c>
      <c r="G58">
        <f t="shared" si="0"/>
        <v>632</v>
      </c>
      <c r="H58">
        <f t="shared" si="2"/>
        <v>16</v>
      </c>
      <c r="I58">
        <f t="shared" si="3"/>
        <v>3862.4</v>
      </c>
    </row>
    <row r="59" spans="1:9" x14ac:dyDescent="0.25">
      <c r="A59" t="s">
        <v>62</v>
      </c>
      <c r="B59">
        <v>1686</v>
      </c>
      <c r="C59">
        <v>2</v>
      </c>
      <c r="D59">
        <v>2</v>
      </c>
      <c r="E59">
        <v>6</v>
      </c>
      <c r="F59">
        <f t="shared" si="1"/>
        <v>1500</v>
      </c>
      <c r="G59">
        <f t="shared" si="0"/>
        <v>632</v>
      </c>
      <c r="H59">
        <f t="shared" si="2"/>
        <v>8</v>
      </c>
      <c r="I59">
        <f t="shared" si="3"/>
        <v>1931.2</v>
      </c>
    </row>
    <row r="60" spans="1:9" x14ac:dyDescent="0.25">
      <c r="A60" t="s">
        <v>45</v>
      </c>
      <c r="B60">
        <v>1685</v>
      </c>
      <c r="C60">
        <v>2</v>
      </c>
      <c r="D60">
        <v>2</v>
      </c>
      <c r="E60">
        <v>6</v>
      </c>
      <c r="F60">
        <f t="shared" si="1"/>
        <v>1500</v>
      </c>
      <c r="G60">
        <f t="shared" si="0"/>
        <v>632</v>
      </c>
      <c r="H60">
        <f t="shared" si="2"/>
        <v>8</v>
      </c>
      <c r="I60">
        <f t="shared" si="3"/>
        <v>1931.2</v>
      </c>
    </row>
    <row r="61" spans="1:9" x14ac:dyDescent="0.25">
      <c r="A61" t="s">
        <v>33</v>
      </c>
      <c r="B61">
        <v>3680</v>
      </c>
      <c r="C61">
        <v>4</v>
      </c>
      <c r="D61">
        <v>2</v>
      </c>
      <c r="E61">
        <v>7</v>
      </c>
      <c r="F61">
        <f t="shared" si="1"/>
        <v>1750</v>
      </c>
      <c r="G61">
        <f t="shared" si="0"/>
        <v>632</v>
      </c>
      <c r="H61">
        <f t="shared" si="2"/>
        <v>16</v>
      </c>
      <c r="I61">
        <f t="shared" si="3"/>
        <v>3862.4</v>
      </c>
    </row>
    <row r="62" spans="1:9" x14ac:dyDescent="0.25">
      <c r="A62" t="s">
        <v>56</v>
      </c>
      <c r="B62">
        <v>2477</v>
      </c>
      <c r="C62">
        <v>3</v>
      </c>
      <c r="D62">
        <v>2</v>
      </c>
      <c r="E62">
        <v>7</v>
      </c>
      <c r="F62">
        <f t="shared" si="1"/>
        <v>1750</v>
      </c>
      <c r="G62">
        <f t="shared" si="0"/>
        <v>632</v>
      </c>
      <c r="H62">
        <f t="shared" si="2"/>
        <v>12</v>
      </c>
      <c r="I62">
        <f t="shared" si="3"/>
        <v>2896.8</v>
      </c>
    </row>
    <row r="63" spans="1:9" x14ac:dyDescent="0.25">
      <c r="A63" t="s">
        <v>77</v>
      </c>
      <c r="B63">
        <v>877</v>
      </c>
      <c r="C63">
        <v>3</v>
      </c>
      <c r="D63">
        <v>2</v>
      </c>
      <c r="E63">
        <v>5</v>
      </c>
      <c r="F63">
        <f t="shared" si="1"/>
        <v>1250</v>
      </c>
      <c r="G63">
        <f t="shared" si="0"/>
        <v>632</v>
      </c>
      <c r="H63">
        <f t="shared" si="2"/>
        <v>12</v>
      </c>
      <c r="I63">
        <f t="shared" si="3"/>
        <v>2896.8</v>
      </c>
    </row>
    <row r="64" spans="1:9" x14ac:dyDescent="0.25">
      <c r="A64" t="s">
        <v>89</v>
      </c>
      <c r="B64">
        <v>2471</v>
      </c>
      <c r="C64">
        <v>3</v>
      </c>
      <c r="D64">
        <v>2</v>
      </c>
      <c r="E64">
        <v>7</v>
      </c>
      <c r="F64">
        <f t="shared" si="1"/>
        <v>1750</v>
      </c>
      <c r="G64">
        <f t="shared" si="0"/>
        <v>632</v>
      </c>
      <c r="H64">
        <f t="shared" si="2"/>
        <v>12</v>
      </c>
      <c r="I64">
        <f t="shared" si="3"/>
        <v>2896.8</v>
      </c>
    </row>
    <row r="65" spans="1:9" x14ac:dyDescent="0.25">
      <c r="A65" t="s">
        <v>135</v>
      </c>
      <c r="B65">
        <v>1661</v>
      </c>
      <c r="C65">
        <v>2</v>
      </c>
      <c r="D65">
        <v>2</v>
      </c>
      <c r="E65">
        <v>6</v>
      </c>
      <c r="F65">
        <f t="shared" si="1"/>
        <v>1500</v>
      </c>
      <c r="G65">
        <f t="shared" si="0"/>
        <v>632</v>
      </c>
      <c r="H65">
        <f t="shared" si="2"/>
        <v>8</v>
      </c>
      <c r="I65">
        <f t="shared" si="3"/>
        <v>1931.2</v>
      </c>
    </row>
    <row r="66" spans="1:9" x14ac:dyDescent="0.25">
      <c r="A66" t="s">
        <v>32</v>
      </c>
      <c r="B66">
        <v>2859</v>
      </c>
      <c r="C66">
        <v>4</v>
      </c>
      <c r="D66">
        <v>2</v>
      </c>
      <c r="E66">
        <v>7</v>
      </c>
      <c r="F66">
        <f t="shared" si="1"/>
        <v>1750</v>
      </c>
      <c r="G66">
        <f t="shared" ref="G66:G111" si="4">D66*316</f>
        <v>632</v>
      </c>
      <c r="H66">
        <f t="shared" si="2"/>
        <v>16</v>
      </c>
      <c r="I66">
        <f t="shared" si="3"/>
        <v>3862.4</v>
      </c>
    </row>
    <row r="67" spans="1:9" x14ac:dyDescent="0.25">
      <c r="A67" t="s">
        <v>38</v>
      </c>
      <c r="B67">
        <v>1654</v>
      </c>
      <c r="C67">
        <v>3</v>
      </c>
      <c r="D67">
        <v>2</v>
      </c>
      <c r="E67">
        <v>6</v>
      </c>
      <c r="F67">
        <f t="shared" ref="F67:F130" si="5">E67*250</f>
        <v>1500</v>
      </c>
      <c r="G67">
        <f t="shared" si="4"/>
        <v>632</v>
      </c>
      <c r="H67">
        <f t="shared" ref="H67:H130" si="6">C67*4</f>
        <v>12</v>
      </c>
      <c r="I67">
        <f t="shared" ref="I67:I130" si="7">H67*241.4</f>
        <v>2896.8</v>
      </c>
    </row>
    <row r="68" spans="1:9" x14ac:dyDescent="0.25">
      <c r="A68" t="s">
        <v>4</v>
      </c>
      <c r="B68">
        <v>3653</v>
      </c>
      <c r="C68">
        <v>3</v>
      </c>
      <c r="D68">
        <v>2</v>
      </c>
      <c r="E68">
        <v>7</v>
      </c>
      <c r="F68">
        <f t="shared" si="5"/>
        <v>1750</v>
      </c>
      <c r="G68">
        <f t="shared" si="4"/>
        <v>632</v>
      </c>
      <c r="H68">
        <f t="shared" si="6"/>
        <v>12</v>
      </c>
      <c r="I68">
        <f t="shared" si="7"/>
        <v>2896.8</v>
      </c>
    </row>
    <row r="69" spans="1:9" x14ac:dyDescent="0.25">
      <c r="A69" t="s">
        <v>24</v>
      </c>
      <c r="B69">
        <v>2851</v>
      </c>
      <c r="C69">
        <v>3</v>
      </c>
      <c r="D69">
        <v>2</v>
      </c>
      <c r="E69">
        <v>7</v>
      </c>
      <c r="F69">
        <f t="shared" si="5"/>
        <v>1750</v>
      </c>
      <c r="G69">
        <f t="shared" si="4"/>
        <v>632</v>
      </c>
      <c r="H69">
        <f t="shared" si="6"/>
        <v>12</v>
      </c>
      <c r="I69">
        <f t="shared" si="7"/>
        <v>2896.8</v>
      </c>
    </row>
    <row r="70" spans="1:9" x14ac:dyDescent="0.25">
      <c r="A70" t="s">
        <v>57</v>
      </c>
      <c r="B70">
        <v>1649</v>
      </c>
      <c r="C70">
        <v>2</v>
      </c>
      <c r="D70">
        <v>2</v>
      </c>
      <c r="E70">
        <v>6</v>
      </c>
      <c r="F70">
        <f t="shared" si="5"/>
        <v>1500</v>
      </c>
      <c r="G70">
        <f t="shared" si="4"/>
        <v>632</v>
      </c>
      <c r="H70">
        <f t="shared" si="6"/>
        <v>8</v>
      </c>
      <c r="I70">
        <f t="shared" si="7"/>
        <v>1931.2</v>
      </c>
    </row>
    <row r="71" spans="1:9" x14ac:dyDescent="0.25">
      <c r="A71" t="s">
        <v>70</v>
      </c>
      <c r="B71">
        <v>2847</v>
      </c>
      <c r="C71">
        <v>3</v>
      </c>
      <c r="D71">
        <v>2</v>
      </c>
      <c r="E71">
        <v>7</v>
      </c>
      <c r="F71">
        <f t="shared" si="5"/>
        <v>1750</v>
      </c>
      <c r="G71">
        <f t="shared" si="4"/>
        <v>632</v>
      </c>
      <c r="H71">
        <f t="shared" si="6"/>
        <v>12</v>
      </c>
      <c r="I71">
        <f t="shared" si="7"/>
        <v>2896.8</v>
      </c>
    </row>
    <row r="72" spans="1:9" x14ac:dyDescent="0.25">
      <c r="A72" t="s">
        <v>1</v>
      </c>
      <c r="B72">
        <v>2444</v>
      </c>
      <c r="C72">
        <v>4</v>
      </c>
      <c r="D72">
        <v>2</v>
      </c>
      <c r="E72">
        <v>7</v>
      </c>
      <c r="F72">
        <f t="shared" si="5"/>
        <v>1750</v>
      </c>
      <c r="G72">
        <f t="shared" si="4"/>
        <v>632</v>
      </c>
      <c r="H72">
        <f t="shared" si="6"/>
        <v>16</v>
      </c>
      <c r="I72">
        <f t="shared" si="7"/>
        <v>3862.4</v>
      </c>
    </row>
    <row r="73" spans="1:9" x14ac:dyDescent="0.25">
      <c r="A73" t="s">
        <v>106</v>
      </c>
      <c r="B73">
        <v>2436</v>
      </c>
      <c r="C73">
        <v>4</v>
      </c>
      <c r="D73">
        <v>2</v>
      </c>
      <c r="E73">
        <v>7</v>
      </c>
      <c r="F73">
        <f t="shared" si="5"/>
        <v>1750</v>
      </c>
      <c r="G73">
        <f t="shared" si="4"/>
        <v>632</v>
      </c>
      <c r="H73">
        <f t="shared" si="6"/>
        <v>16</v>
      </c>
      <c r="I73">
        <f t="shared" si="7"/>
        <v>3862.4</v>
      </c>
    </row>
    <row r="74" spans="1:9" x14ac:dyDescent="0.25">
      <c r="A74" t="s">
        <v>44</v>
      </c>
      <c r="B74">
        <v>4429</v>
      </c>
      <c r="C74">
        <v>5</v>
      </c>
      <c r="D74">
        <v>2</v>
      </c>
      <c r="E74">
        <v>8</v>
      </c>
      <c r="F74">
        <f t="shared" si="5"/>
        <v>2000</v>
      </c>
      <c r="G74">
        <f t="shared" si="4"/>
        <v>632</v>
      </c>
      <c r="H74">
        <f t="shared" si="6"/>
        <v>20</v>
      </c>
      <c r="I74">
        <f t="shared" si="7"/>
        <v>4828</v>
      </c>
    </row>
    <row r="75" spans="1:9" x14ac:dyDescent="0.25">
      <c r="A75" t="s">
        <v>48</v>
      </c>
      <c r="B75">
        <v>1619</v>
      </c>
      <c r="C75">
        <v>4</v>
      </c>
      <c r="D75">
        <v>2</v>
      </c>
      <c r="E75">
        <v>6</v>
      </c>
      <c r="F75">
        <f t="shared" si="5"/>
        <v>1500</v>
      </c>
      <c r="G75">
        <f t="shared" si="4"/>
        <v>632</v>
      </c>
      <c r="H75">
        <f t="shared" si="6"/>
        <v>16</v>
      </c>
      <c r="I75">
        <f t="shared" si="7"/>
        <v>3862.4</v>
      </c>
    </row>
    <row r="76" spans="1:9" x14ac:dyDescent="0.25">
      <c r="A76" t="s">
        <v>41</v>
      </c>
      <c r="B76">
        <v>1608</v>
      </c>
      <c r="C76">
        <v>2</v>
      </c>
      <c r="D76">
        <v>2</v>
      </c>
      <c r="E76">
        <v>6</v>
      </c>
      <c r="F76">
        <f t="shared" si="5"/>
        <v>1500</v>
      </c>
      <c r="G76">
        <f t="shared" si="4"/>
        <v>632</v>
      </c>
      <c r="H76">
        <f t="shared" si="6"/>
        <v>8</v>
      </c>
      <c r="I76">
        <f t="shared" si="7"/>
        <v>1931.2</v>
      </c>
    </row>
    <row r="77" spans="1:9" x14ac:dyDescent="0.25">
      <c r="A77" t="s">
        <v>79</v>
      </c>
      <c r="B77">
        <v>2402</v>
      </c>
      <c r="C77">
        <v>4</v>
      </c>
      <c r="D77">
        <v>2</v>
      </c>
      <c r="E77">
        <v>7</v>
      </c>
      <c r="F77">
        <f t="shared" si="5"/>
        <v>1750</v>
      </c>
      <c r="G77">
        <f t="shared" si="4"/>
        <v>632</v>
      </c>
      <c r="H77">
        <f t="shared" si="6"/>
        <v>16</v>
      </c>
      <c r="I77">
        <f t="shared" si="7"/>
        <v>3862.4</v>
      </c>
    </row>
    <row r="78" spans="1:9" x14ac:dyDescent="0.25">
      <c r="A78" t="s">
        <v>144</v>
      </c>
      <c r="B78">
        <v>1570</v>
      </c>
      <c r="C78">
        <v>2</v>
      </c>
      <c r="D78">
        <v>2</v>
      </c>
      <c r="E78">
        <v>6</v>
      </c>
      <c r="F78">
        <f t="shared" si="5"/>
        <v>1500</v>
      </c>
      <c r="G78">
        <f t="shared" si="4"/>
        <v>632</v>
      </c>
      <c r="H78">
        <f t="shared" si="6"/>
        <v>8</v>
      </c>
      <c r="I78">
        <f t="shared" si="7"/>
        <v>1931.2</v>
      </c>
    </row>
    <row r="79" spans="1:9" x14ac:dyDescent="0.25">
      <c r="A79" t="s">
        <v>8</v>
      </c>
      <c r="B79">
        <v>2763</v>
      </c>
      <c r="C79">
        <v>5</v>
      </c>
      <c r="D79">
        <v>2</v>
      </c>
      <c r="E79">
        <v>7</v>
      </c>
      <c r="F79">
        <f t="shared" si="5"/>
        <v>1750</v>
      </c>
      <c r="G79">
        <f t="shared" si="4"/>
        <v>632</v>
      </c>
      <c r="H79">
        <f t="shared" si="6"/>
        <v>20</v>
      </c>
      <c r="I79">
        <f t="shared" si="7"/>
        <v>4828</v>
      </c>
    </row>
    <row r="80" spans="1:9" x14ac:dyDescent="0.25">
      <c r="A80" t="s">
        <v>132</v>
      </c>
      <c r="B80">
        <v>756</v>
      </c>
      <c r="C80">
        <v>4</v>
      </c>
      <c r="D80">
        <v>2</v>
      </c>
      <c r="E80">
        <v>5</v>
      </c>
      <c r="F80">
        <f t="shared" si="5"/>
        <v>1250</v>
      </c>
      <c r="G80">
        <f t="shared" si="4"/>
        <v>632</v>
      </c>
      <c r="H80">
        <f t="shared" si="6"/>
        <v>16</v>
      </c>
      <c r="I80">
        <f t="shared" si="7"/>
        <v>3862.4</v>
      </c>
    </row>
    <row r="81" spans="1:9" x14ac:dyDescent="0.25">
      <c r="A81" t="s">
        <v>37</v>
      </c>
      <c r="B81">
        <v>2341</v>
      </c>
      <c r="C81">
        <v>3</v>
      </c>
      <c r="D81">
        <v>2</v>
      </c>
      <c r="E81">
        <v>7</v>
      </c>
      <c r="F81">
        <f t="shared" si="5"/>
        <v>1750</v>
      </c>
      <c r="G81">
        <f t="shared" si="4"/>
        <v>632</v>
      </c>
      <c r="H81">
        <f t="shared" si="6"/>
        <v>12</v>
      </c>
      <c r="I81">
        <f t="shared" si="7"/>
        <v>2896.8</v>
      </c>
    </row>
    <row r="82" spans="1:9" x14ac:dyDescent="0.25">
      <c r="A82" t="s">
        <v>113</v>
      </c>
      <c r="B82">
        <v>2740</v>
      </c>
      <c r="C82">
        <v>3</v>
      </c>
      <c r="D82">
        <v>2</v>
      </c>
      <c r="E82">
        <v>7</v>
      </c>
      <c r="F82">
        <f t="shared" si="5"/>
        <v>1750</v>
      </c>
      <c r="G82">
        <f t="shared" si="4"/>
        <v>632</v>
      </c>
      <c r="H82">
        <f t="shared" si="6"/>
        <v>12</v>
      </c>
      <c r="I82">
        <f t="shared" si="7"/>
        <v>2896.8</v>
      </c>
    </row>
    <row r="83" spans="1:9" x14ac:dyDescent="0.25">
      <c r="A83" t="s">
        <v>60</v>
      </c>
      <c r="B83">
        <v>2340</v>
      </c>
      <c r="C83">
        <v>3</v>
      </c>
      <c r="D83">
        <v>2</v>
      </c>
      <c r="E83">
        <v>7</v>
      </c>
      <c r="F83">
        <f t="shared" si="5"/>
        <v>1750</v>
      </c>
      <c r="G83">
        <f t="shared" si="4"/>
        <v>632</v>
      </c>
      <c r="H83">
        <f t="shared" si="6"/>
        <v>12</v>
      </c>
      <c r="I83">
        <f t="shared" si="7"/>
        <v>2896.8</v>
      </c>
    </row>
    <row r="84" spans="1:9" x14ac:dyDescent="0.25">
      <c r="A84" t="s">
        <v>21</v>
      </c>
      <c r="B84">
        <v>1540</v>
      </c>
      <c r="C84">
        <v>2</v>
      </c>
      <c r="D84">
        <v>2</v>
      </c>
      <c r="E84">
        <v>6</v>
      </c>
      <c r="F84">
        <f t="shared" si="5"/>
        <v>1500</v>
      </c>
      <c r="G84">
        <f t="shared" si="4"/>
        <v>632</v>
      </c>
      <c r="H84">
        <f t="shared" si="6"/>
        <v>8</v>
      </c>
      <c r="I84">
        <f t="shared" si="7"/>
        <v>1931.2</v>
      </c>
    </row>
    <row r="85" spans="1:9" x14ac:dyDescent="0.25">
      <c r="A85" t="s">
        <v>47</v>
      </c>
      <c r="B85">
        <v>1531</v>
      </c>
      <c r="C85">
        <v>2</v>
      </c>
      <c r="D85">
        <v>2</v>
      </c>
      <c r="E85">
        <v>6</v>
      </c>
      <c r="F85">
        <f t="shared" si="5"/>
        <v>1500</v>
      </c>
      <c r="G85">
        <f t="shared" si="4"/>
        <v>632</v>
      </c>
      <c r="H85">
        <f t="shared" si="6"/>
        <v>8</v>
      </c>
      <c r="I85">
        <f t="shared" si="7"/>
        <v>1931.2</v>
      </c>
    </row>
    <row r="86" spans="1:9" x14ac:dyDescent="0.25">
      <c r="A86" t="s">
        <v>103</v>
      </c>
      <c r="B86">
        <v>1527</v>
      </c>
      <c r="C86">
        <v>2</v>
      </c>
      <c r="D86">
        <v>2</v>
      </c>
      <c r="E86">
        <v>6</v>
      </c>
      <c r="F86">
        <f t="shared" si="5"/>
        <v>1500</v>
      </c>
      <c r="G86">
        <f t="shared" si="4"/>
        <v>632</v>
      </c>
      <c r="H86">
        <f t="shared" si="6"/>
        <v>8</v>
      </c>
      <c r="I86">
        <f t="shared" si="7"/>
        <v>1931.2</v>
      </c>
    </row>
    <row r="87" spans="1:9" x14ac:dyDescent="0.25">
      <c r="A87" t="s">
        <v>30</v>
      </c>
      <c r="B87">
        <v>1525</v>
      </c>
      <c r="C87">
        <v>2</v>
      </c>
      <c r="D87">
        <v>2</v>
      </c>
      <c r="E87">
        <v>6</v>
      </c>
      <c r="F87">
        <f t="shared" si="5"/>
        <v>1500</v>
      </c>
      <c r="G87">
        <f t="shared" si="4"/>
        <v>632</v>
      </c>
      <c r="H87">
        <f t="shared" si="6"/>
        <v>8</v>
      </c>
      <c r="I87">
        <f t="shared" si="7"/>
        <v>1931.2</v>
      </c>
    </row>
    <row r="88" spans="1:9" x14ac:dyDescent="0.25">
      <c r="A88" t="s">
        <v>105</v>
      </c>
      <c r="B88">
        <v>2315</v>
      </c>
      <c r="C88">
        <v>3</v>
      </c>
      <c r="D88">
        <v>2</v>
      </c>
      <c r="E88">
        <v>7</v>
      </c>
      <c r="F88">
        <f t="shared" si="5"/>
        <v>1750</v>
      </c>
      <c r="G88">
        <f t="shared" si="4"/>
        <v>632</v>
      </c>
      <c r="H88">
        <f t="shared" si="6"/>
        <v>12</v>
      </c>
      <c r="I88">
        <f t="shared" si="7"/>
        <v>2896.8</v>
      </c>
    </row>
    <row r="89" spans="1:9" x14ac:dyDescent="0.25">
      <c r="A89" t="s">
        <v>102</v>
      </c>
      <c r="B89">
        <v>2300</v>
      </c>
      <c r="C89">
        <v>4</v>
      </c>
      <c r="D89">
        <v>2</v>
      </c>
      <c r="E89">
        <v>7</v>
      </c>
      <c r="F89">
        <f t="shared" si="5"/>
        <v>1750</v>
      </c>
      <c r="G89">
        <f t="shared" si="4"/>
        <v>632</v>
      </c>
      <c r="H89">
        <f t="shared" si="6"/>
        <v>16</v>
      </c>
      <c r="I89">
        <f t="shared" si="7"/>
        <v>3862.4</v>
      </c>
    </row>
    <row r="90" spans="1:9" x14ac:dyDescent="0.25">
      <c r="A90" t="s">
        <v>52</v>
      </c>
      <c r="B90">
        <v>1500</v>
      </c>
      <c r="C90">
        <v>3</v>
      </c>
      <c r="D90">
        <v>2</v>
      </c>
      <c r="E90">
        <v>6</v>
      </c>
      <c r="F90">
        <f t="shared" si="5"/>
        <v>1500</v>
      </c>
      <c r="G90">
        <f t="shared" si="4"/>
        <v>632</v>
      </c>
      <c r="H90">
        <f t="shared" si="6"/>
        <v>12</v>
      </c>
      <c r="I90">
        <f t="shared" si="7"/>
        <v>2896.8</v>
      </c>
    </row>
    <row r="91" spans="1:9" x14ac:dyDescent="0.25">
      <c r="A91" t="s">
        <v>97</v>
      </c>
      <c r="B91">
        <v>3495</v>
      </c>
      <c r="C91">
        <v>3</v>
      </c>
      <c r="D91">
        <v>2</v>
      </c>
      <c r="E91">
        <v>7</v>
      </c>
      <c r="F91">
        <f t="shared" si="5"/>
        <v>1750</v>
      </c>
      <c r="G91">
        <f t="shared" si="4"/>
        <v>632</v>
      </c>
      <c r="H91">
        <f t="shared" si="6"/>
        <v>12</v>
      </c>
      <c r="I91">
        <f t="shared" si="7"/>
        <v>2896.8</v>
      </c>
    </row>
    <row r="92" spans="1:9" x14ac:dyDescent="0.25">
      <c r="A92" t="s">
        <v>46</v>
      </c>
      <c r="B92">
        <v>2291</v>
      </c>
      <c r="C92">
        <v>2</v>
      </c>
      <c r="D92">
        <v>2</v>
      </c>
      <c r="E92">
        <v>7</v>
      </c>
      <c r="F92">
        <f t="shared" si="5"/>
        <v>1750</v>
      </c>
      <c r="G92">
        <f t="shared" si="4"/>
        <v>632</v>
      </c>
      <c r="H92">
        <f t="shared" si="6"/>
        <v>8</v>
      </c>
      <c r="I92">
        <f t="shared" si="7"/>
        <v>1931.2</v>
      </c>
    </row>
    <row r="93" spans="1:9" x14ac:dyDescent="0.25">
      <c r="A93" t="s">
        <v>49</v>
      </c>
      <c r="B93">
        <v>2291</v>
      </c>
      <c r="C93">
        <v>2</v>
      </c>
      <c r="D93">
        <v>2</v>
      </c>
      <c r="E93">
        <v>7</v>
      </c>
      <c r="F93">
        <f t="shared" si="5"/>
        <v>1750</v>
      </c>
      <c r="G93">
        <f t="shared" si="4"/>
        <v>632</v>
      </c>
      <c r="H93">
        <f t="shared" si="6"/>
        <v>8</v>
      </c>
      <c r="I93">
        <f t="shared" si="7"/>
        <v>1931.2</v>
      </c>
    </row>
    <row r="94" spans="1:9" x14ac:dyDescent="0.25">
      <c r="A94" t="s">
        <v>74</v>
      </c>
      <c r="B94">
        <v>2284</v>
      </c>
      <c r="C94">
        <v>2</v>
      </c>
      <c r="D94">
        <v>2</v>
      </c>
      <c r="E94">
        <v>7</v>
      </c>
      <c r="F94">
        <f t="shared" si="5"/>
        <v>1750</v>
      </c>
      <c r="G94">
        <f t="shared" si="4"/>
        <v>632</v>
      </c>
      <c r="H94">
        <f t="shared" si="6"/>
        <v>8</v>
      </c>
      <c r="I94">
        <f t="shared" si="7"/>
        <v>1931.2</v>
      </c>
    </row>
    <row r="95" spans="1:9" x14ac:dyDescent="0.25">
      <c r="A95" t="s">
        <v>10</v>
      </c>
      <c r="B95">
        <v>2673</v>
      </c>
      <c r="C95">
        <v>5</v>
      </c>
      <c r="D95">
        <v>2</v>
      </c>
      <c r="E95">
        <v>7</v>
      </c>
      <c r="F95">
        <f t="shared" si="5"/>
        <v>1750</v>
      </c>
      <c r="G95">
        <f t="shared" si="4"/>
        <v>632</v>
      </c>
      <c r="H95">
        <f t="shared" si="6"/>
        <v>20</v>
      </c>
      <c r="I95">
        <f t="shared" si="7"/>
        <v>4828</v>
      </c>
    </row>
    <row r="96" spans="1:9" x14ac:dyDescent="0.25">
      <c r="A96" t="s">
        <v>0</v>
      </c>
      <c r="B96">
        <v>1470</v>
      </c>
      <c r="C96">
        <v>2</v>
      </c>
      <c r="D96">
        <v>2</v>
      </c>
      <c r="E96">
        <v>6</v>
      </c>
      <c r="F96">
        <f t="shared" si="5"/>
        <v>1500</v>
      </c>
      <c r="G96">
        <f t="shared" si="4"/>
        <v>632</v>
      </c>
      <c r="H96">
        <f t="shared" si="6"/>
        <v>8</v>
      </c>
      <c r="I96">
        <f t="shared" si="7"/>
        <v>1931.2</v>
      </c>
    </row>
    <row r="97" spans="1:9" x14ac:dyDescent="0.25">
      <c r="A97" t="s">
        <v>42</v>
      </c>
      <c r="B97">
        <v>1470</v>
      </c>
      <c r="C97">
        <v>2</v>
      </c>
      <c r="D97">
        <v>2</v>
      </c>
      <c r="E97">
        <v>6</v>
      </c>
      <c r="F97">
        <f t="shared" si="5"/>
        <v>1500</v>
      </c>
      <c r="G97">
        <f t="shared" si="4"/>
        <v>632</v>
      </c>
      <c r="H97">
        <f t="shared" si="6"/>
        <v>8</v>
      </c>
      <c r="I97">
        <f t="shared" si="7"/>
        <v>1931.2</v>
      </c>
    </row>
    <row r="98" spans="1:9" x14ac:dyDescent="0.25">
      <c r="A98" t="s">
        <v>65</v>
      </c>
      <c r="B98">
        <v>1469</v>
      </c>
      <c r="C98">
        <v>2</v>
      </c>
      <c r="D98">
        <v>2</v>
      </c>
      <c r="E98">
        <v>6</v>
      </c>
      <c r="F98">
        <f t="shared" si="5"/>
        <v>1500</v>
      </c>
      <c r="G98">
        <f t="shared" si="4"/>
        <v>632</v>
      </c>
      <c r="H98">
        <f t="shared" si="6"/>
        <v>8</v>
      </c>
      <c r="I98">
        <f t="shared" si="7"/>
        <v>1931.2</v>
      </c>
    </row>
    <row r="99" spans="1:9" x14ac:dyDescent="0.25">
      <c r="A99" t="s">
        <v>25</v>
      </c>
      <c r="B99">
        <v>2659</v>
      </c>
      <c r="C99">
        <v>2</v>
      </c>
      <c r="D99">
        <v>2</v>
      </c>
      <c r="E99">
        <v>7</v>
      </c>
      <c r="F99">
        <f t="shared" si="5"/>
        <v>1750</v>
      </c>
      <c r="G99">
        <f t="shared" si="4"/>
        <v>632</v>
      </c>
      <c r="H99">
        <f t="shared" si="6"/>
        <v>8</v>
      </c>
      <c r="I99">
        <f t="shared" si="7"/>
        <v>1931.2</v>
      </c>
    </row>
    <row r="100" spans="1:9" x14ac:dyDescent="0.25">
      <c r="A100" t="s">
        <v>141</v>
      </c>
      <c r="B100">
        <v>1457</v>
      </c>
      <c r="C100">
        <v>2</v>
      </c>
      <c r="D100">
        <v>2</v>
      </c>
      <c r="E100">
        <v>6</v>
      </c>
      <c r="F100">
        <f t="shared" si="5"/>
        <v>1500</v>
      </c>
      <c r="G100">
        <f t="shared" si="4"/>
        <v>632</v>
      </c>
      <c r="H100">
        <f t="shared" si="6"/>
        <v>8</v>
      </c>
      <c r="I100">
        <f t="shared" si="7"/>
        <v>1931.2</v>
      </c>
    </row>
    <row r="101" spans="1:9" x14ac:dyDescent="0.25">
      <c r="A101" t="s">
        <v>129</v>
      </c>
      <c r="B101">
        <v>1455</v>
      </c>
      <c r="C101">
        <v>2</v>
      </c>
      <c r="D101">
        <v>2</v>
      </c>
      <c r="E101">
        <v>6</v>
      </c>
      <c r="F101">
        <f t="shared" si="5"/>
        <v>1500</v>
      </c>
      <c r="G101">
        <f t="shared" si="4"/>
        <v>632</v>
      </c>
      <c r="H101">
        <f t="shared" si="6"/>
        <v>8</v>
      </c>
      <c r="I101">
        <f t="shared" si="7"/>
        <v>1931.2</v>
      </c>
    </row>
    <row r="102" spans="1:9" x14ac:dyDescent="0.25">
      <c r="A102" t="s">
        <v>121</v>
      </c>
      <c r="B102">
        <v>1442</v>
      </c>
      <c r="C102">
        <v>2</v>
      </c>
      <c r="D102">
        <v>2</v>
      </c>
      <c r="E102">
        <v>6</v>
      </c>
      <c r="F102">
        <f t="shared" si="5"/>
        <v>1500</v>
      </c>
      <c r="G102">
        <f t="shared" si="4"/>
        <v>632</v>
      </c>
      <c r="H102">
        <f t="shared" si="6"/>
        <v>8</v>
      </c>
      <c r="I102">
        <f t="shared" si="7"/>
        <v>1931.2</v>
      </c>
    </row>
    <row r="103" spans="1:9" x14ac:dyDescent="0.25">
      <c r="A103" t="s">
        <v>73</v>
      </c>
      <c r="B103">
        <v>629</v>
      </c>
      <c r="C103">
        <v>1</v>
      </c>
      <c r="D103">
        <v>2</v>
      </c>
      <c r="E103">
        <v>4</v>
      </c>
      <c r="F103">
        <f t="shared" si="5"/>
        <v>1000</v>
      </c>
      <c r="G103">
        <f t="shared" si="4"/>
        <v>632</v>
      </c>
      <c r="H103">
        <f t="shared" si="6"/>
        <v>4</v>
      </c>
      <c r="I103">
        <f t="shared" si="7"/>
        <v>965.6</v>
      </c>
    </row>
    <row r="104" spans="1:9" x14ac:dyDescent="0.25">
      <c r="A104" t="s">
        <v>95</v>
      </c>
      <c r="B104">
        <v>623</v>
      </c>
      <c r="C104">
        <v>1</v>
      </c>
      <c r="D104">
        <v>2</v>
      </c>
      <c r="E104">
        <v>4</v>
      </c>
      <c r="F104">
        <f t="shared" si="5"/>
        <v>1000</v>
      </c>
      <c r="G104">
        <f t="shared" si="4"/>
        <v>632</v>
      </c>
      <c r="H104">
        <f t="shared" si="6"/>
        <v>4</v>
      </c>
      <c r="I104">
        <f t="shared" si="7"/>
        <v>965.6</v>
      </c>
    </row>
    <row r="105" spans="1:9" x14ac:dyDescent="0.25">
      <c r="A105" t="s">
        <v>43</v>
      </c>
      <c r="B105">
        <v>3416</v>
      </c>
      <c r="C105">
        <v>4</v>
      </c>
      <c r="D105">
        <v>2</v>
      </c>
      <c r="E105">
        <v>7</v>
      </c>
      <c r="F105">
        <f t="shared" si="5"/>
        <v>1750</v>
      </c>
      <c r="G105">
        <f t="shared" si="4"/>
        <v>632</v>
      </c>
      <c r="H105">
        <f t="shared" si="6"/>
        <v>16</v>
      </c>
      <c r="I105">
        <f t="shared" si="7"/>
        <v>3862.4</v>
      </c>
    </row>
    <row r="106" spans="1:9" x14ac:dyDescent="0.25">
      <c r="A106" t="s">
        <v>76</v>
      </c>
      <c r="B106">
        <v>1416</v>
      </c>
      <c r="C106">
        <v>2</v>
      </c>
      <c r="D106">
        <v>2</v>
      </c>
      <c r="E106">
        <v>6</v>
      </c>
      <c r="F106">
        <f t="shared" si="5"/>
        <v>1500</v>
      </c>
      <c r="G106">
        <f t="shared" si="4"/>
        <v>632</v>
      </c>
      <c r="H106">
        <f t="shared" si="6"/>
        <v>8</v>
      </c>
      <c r="I106">
        <f t="shared" si="7"/>
        <v>1931.2</v>
      </c>
    </row>
    <row r="107" spans="1:9" x14ac:dyDescent="0.25">
      <c r="A107" t="s">
        <v>128</v>
      </c>
      <c r="B107">
        <v>2202</v>
      </c>
      <c r="C107">
        <v>3</v>
      </c>
      <c r="D107">
        <v>2</v>
      </c>
      <c r="E107">
        <v>7</v>
      </c>
      <c r="F107">
        <f t="shared" si="5"/>
        <v>1750</v>
      </c>
      <c r="G107">
        <f t="shared" si="4"/>
        <v>632</v>
      </c>
      <c r="H107">
        <f t="shared" si="6"/>
        <v>12</v>
      </c>
      <c r="I107">
        <f t="shared" si="7"/>
        <v>2896.8</v>
      </c>
    </row>
    <row r="108" spans="1:9" x14ac:dyDescent="0.25">
      <c r="A108" t="s">
        <v>133</v>
      </c>
      <c r="B108">
        <v>1401</v>
      </c>
      <c r="C108">
        <v>2</v>
      </c>
      <c r="D108">
        <v>2</v>
      </c>
      <c r="E108">
        <v>6</v>
      </c>
      <c r="F108">
        <f t="shared" si="5"/>
        <v>1500</v>
      </c>
      <c r="G108">
        <f t="shared" si="4"/>
        <v>632</v>
      </c>
      <c r="H108">
        <f t="shared" si="6"/>
        <v>8</v>
      </c>
      <c r="I108">
        <f t="shared" si="7"/>
        <v>1931.2</v>
      </c>
    </row>
    <row r="109" spans="1:9" x14ac:dyDescent="0.25">
      <c r="A109" t="s">
        <v>110</v>
      </c>
      <c r="B109">
        <v>1392</v>
      </c>
      <c r="C109">
        <v>2</v>
      </c>
      <c r="D109">
        <v>2</v>
      </c>
      <c r="E109">
        <v>6</v>
      </c>
      <c r="F109">
        <f t="shared" si="5"/>
        <v>1500</v>
      </c>
      <c r="G109">
        <f t="shared" si="4"/>
        <v>632</v>
      </c>
      <c r="H109">
        <f t="shared" si="6"/>
        <v>8</v>
      </c>
      <c r="I109">
        <f t="shared" si="7"/>
        <v>1931.2</v>
      </c>
    </row>
    <row r="110" spans="1:9" x14ac:dyDescent="0.25">
      <c r="A110" t="s">
        <v>64</v>
      </c>
      <c r="B110">
        <v>1386</v>
      </c>
      <c r="C110">
        <v>2</v>
      </c>
      <c r="D110">
        <v>2</v>
      </c>
      <c r="E110">
        <v>6</v>
      </c>
      <c r="F110">
        <f t="shared" si="5"/>
        <v>1500</v>
      </c>
      <c r="G110">
        <f t="shared" si="4"/>
        <v>632</v>
      </c>
      <c r="H110">
        <f t="shared" si="6"/>
        <v>8</v>
      </c>
      <c r="I110">
        <f t="shared" si="7"/>
        <v>1931.2</v>
      </c>
    </row>
    <row r="111" spans="1:9" x14ac:dyDescent="0.25">
      <c r="A111" t="s">
        <v>54</v>
      </c>
      <c r="B111">
        <v>2185</v>
      </c>
      <c r="C111">
        <v>3</v>
      </c>
      <c r="D111">
        <v>2</v>
      </c>
      <c r="E111">
        <v>7</v>
      </c>
      <c r="F111">
        <f t="shared" si="5"/>
        <v>1750</v>
      </c>
      <c r="G111">
        <f t="shared" si="4"/>
        <v>632</v>
      </c>
      <c r="H111">
        <f t="shared" si="6"/>
        <v>12</v>
      </c>
      <c r="I111">
        <f t="shared" si="7"/>
        <v>2896.8</v>
      </c>
    </row>
    <row r="112" spans="1:9" x14ac:dyDescent="0.25">
      <c r="A112" t="s">
        <v>86</v>
      </c>
      <c r="B112">
        <v>1374</v>
      </c>
      <c r="C112">
        <v>2</v>
      </c>
      <c r="D112">
        <v>2</v>
      </c>
      <c r="E112">
        <v>6</v>
      </c>
      <c r="F112">
        <f t="shared" si="5"/>
        <v>1500</v>
      </c>
      <c r="G112">
        <f>D112*316</f>
        <v>632</v>
      </c>
      <c r="H112">
        <f t="shared" si="6"/>
        <v>8</v>
      </c>
      <c r="I112">
        <f t="shared" si="7"/>
        <v>1931.2</v>
      </c>
    </row>
    <row r="113" spans="1:9" x14ac:dyDescent="0.25">
      <c r="A113" t="s">
        <v>39</v>
      </c>
      <c r="B113">
        <v>1373</v>
      </c>
      <c r="C113">
        <v>2</v>
      </c>
      <c r="D113">
        <v>2</v>
      </c>
      <c r="E113">
        <v>6</v>
      </c>
      <c r="F113">
        <f t="shared" si="5"/>
        <v>1500</v>
      </c>
      <c r="G113">
        <f t="shared" ref="G113:G146" si="8">D113*316</f>
        <v>632</v>
      </c>
      <c r="H113">
        <f t="shared" si="6"/>
        <v>8</v>
      </c>
      <c r="I113">
        <f t="shared" si="7"/>
        <v>1931.2</v>
      </c>
    </row>
    <row r="114" spans="1:9" x14ac:dyDescent="0.25">
      <c r="A114" t="s">
        <v>3</v>
      </c>
      <c r="B114">
        <v>2162</v>
      </c>
      <c r="C114">
        <v>2</v>
      </c>
      <c r="D114">
        <v>2</v>
      </c>
      <c r="E114">
        <v>7</v>
      </c>
      <c r="F114">
        <f t="shared" si="5"/>
        <v>1750</v>
      </c>
      <c r="G114">
        <f t="shared" si="8"/>
        <v>632</v>
      </c>
      <c r="H114">
        <f t="shared" si="6"/>
        <v>8</v>
      </c>
      <c r="I114">
        <f t="shared" si="7"/>
        <v>1931.2</v>
      </c>
    </row>
    <row r="115" spans="1:9" x14ac:dyDescent="0.25">
      <c r="A115" t="s">
        <v>55</v>
      </c>
      <c r="B115">
        <v>1352</v>
      </c>
      <c r="C115">
        <v>2</v>
      </c>
      <c r="D115">
        <v>2</v>
      </c>
      <c r="E115">
        <v>6</v>
      </c>
      <c r="F115">
        <f t="shared" si="5"/>
        <v>1500</v>
      </c>
      <c r="G115">
        <f t="shared" si="8"/>
        <v>632</v>
      </c>
      <c r="H115">
        <f t="shared" si="6"/>
        <v>8</v>
      </c>
      <c r="I115">
        <f t="shared" si="7"/>
        <v>1931.2</v>
      </c>
    </row>
    <row r="116" spans="1:9" x14ac:dyDescent="0.25">
      <c r="A116" t="s">
        <v>136</v>
      </c>
      <c r="B116">
        <v>3347</v>
      </c>
      <c r="C116">
        <v>5</v>
      </c>
      <c r="D116">
        <v>2</v>
      </c>
      <c r="E116">
        <v>7</v>
      </c>
      <c r="F116">
        <f t="shared" si="5"/>
        <v>1750</v>
      </c>
      <c r="G116">
        <f t="shared" si="8"/>
        <v>632</v>
      </c>
      <c r="H116">
        <f t="shared" si="6"/>
        <v>20</v>
      </c>
      <c r="I116">
        <f t="shared" si="7"/>
        <v>4828</v>
      </c>
    </row>
    <row r="117" spans="1:9" x14ac:dyDescent="0.25">
      <c r="A117" t="s">
        <v>71</v>
      </c>
      <c r="B117">
        <v>2144</v>
      </c>
      <c r="C117">
        <v>3</v>
      </c>
      <c r="D117">
        <v>2</v>
      </c>
      <c r="E117">
        <v>7</v>
      </c>
      <c r="F117">
        <f t="shared" si="5"/>
        <v>1750</v>
      </c>
      <c r="G117">
        <f t="shared" si="8"/>
        <v>632</v>
      </c>
      <c r="H117">
        <f t="shared" si="6"/>
        <v>12</v>
      </c>
      <c r="I117">
        <f t="shared" si="7"/>
        <v>2896.8</v>
      </c>
    </row>
    <row r="118" spans="1:9" x14ac:dyDescent="0.25">
      <c r="A118" t="s">
        <v>22</v>
      </c>
      <c r="B118">
        <v>1297</v>
      </c>
      <c r="C118">
        <v>2</v>
      </c>
      <c r="D118">
        <v>2</v>
      </c>
      <c r="E118">
        <v>6</v>
      </c>
      <c r="F118">
        <f t="shared" si="5"/>
        <v>1500</v>
      </c>
      <c r="G118">
        <f t="shared" si="8"/>
        <v>632</v>
      </c>
      <c r="H118">
        <f t="shared" si="6"/>
        <v>8</v>
      </c>
      <c r="I118">
        <f t="shared" si="7"/>
        <v>1931.2</v>
      </c>
    </row>
    <row r="119" spans="1:9" x14ac:dyDescent="0.25">
      <c r="A119" t="s">
        <v>6</v>
      </c>
      <c r="B119">
        <v>3294</v>
      </c>
      <c r="C119">
        <v>3</v>
      </c>
      <c r="D119">
        <v>2</v>
      </c>
      <c r="E119">
        <v>7</v>
      </c>
      <c r="F119">
        <f t="shared" si="5"/>
        <v>1750</v>
      </c>
      <c r="G119">
        <f t="shared" si="8"/>
        <v>632</v>
      </c>
      <c r="H119">
        <f t="shared" si="6"/>
        <v>12</v>
      </c>
      <c r="I119">
        <f t="shared" si="7"/>
        <v>2896.8</v>
      </c>
    </row>
    <row r="120" spans="1:9" x14ac:dyDescent="0.25">
      <c r="A120" t="s">
        <v>16</v>
      </c>
      <c r="B120">
        <v>4092</v>
      </c>
      <c r="C120">
        <v>3</v>
      </c>
      <c r="D120">
        <v>2</v>
      </c>
      <c r="E120">
        <v>8</v>
      </c>
      <c r="F120">
        <f t="shared" si="5"/>
        <v>2000</v>
      </c>
      <c r="G120">
        <f t="shared" si="8"/>
        <v>632</v>
      </c>
      <c r="H120">
        <f t="shared" si="6"/>
        <v>12</v>
      </c>
      <c r="I120">
        <f t="shared" si="7"/>
        <v>2896.8</v>
      </c>
    </row>
    <row r="121" spans="1:9" x14ac:dyDescent="0.25">
      <c r="A121" t="s">
        <v>101</v>
      </c>
      <c r="B121">
        <v>2087</v>
      </c>
      <c r="C121">
        <v>3</v>
      </c>
      <c r="D121">
        <v>2</v>
      </c>
      <c r="E121">
        <v>7</v>
      </c>
      <c r="F121">
        <f t="shared" si="5"/>
        <v>1750</v>
      </c>
      <c r="G121">
        <f t="shared" si="8"/>
        <v>632</v>
      </c>
      <c r="H121">
        <f t="shared" si="6"/>
        <v>12</v>
      </c>
      <c r="I121">
        <f t="shared" si="7"/>
        <v>2896.8</v>
      </c>
    </row>
    <row r="122" spans="1:9" x14ac:dyDescent="0.25">
      <c r="A122" t="s">
        <v>17</v>
      </c>
      <c r="B122">
        <v>3285</v>
      </c>
      <c r="C122">
        <v>4</v>
      </c>
      <c r="D122">
        <v>2</v>
      </c>
      <c r="E122">
        <v>7</v>
      </c>
      <c r="F122">
        <f t="shared" si="5"/>
        <v>1750</v>
      </c>
      <c r="G122">
        <f t="shared" si="8"/>
        <v>632</v>
      </c>
      <c r="H122">
        <f t="shared" si="6"/>
        <v>16</v>
      </c>
      <c r="I122">
        <f t="shared" si="7"/>
        <v>3862.4</v>
      </c>
    </row>
    <row r="123" spans="1:9" x14ac:dyDescent="0.25">
      <c r="A123" t="s">
        <v>36</v>
      </c>
      <c r="B123">
        <v>1279</v>
      </c>
      <c r="C123">
        <v>3</v>
      </c>
      <c r="D123">
        <v>2</v>
      </c>
      <c r="E123">
        <v>6</v>
      </c>
      <c r="F123">
        <f t="shared" si="5"/>
        <v>1500</v>
      </c>
      <c r="G123">
        <f t="shared" si="8"/>
        <v>632</v>
      </c>
      <c r="H123">
        <f t="shared" si="6"/>
        <v>12</v>
      </c>
      <c r="I123">
        <f t="shared" si="7"/>
        <v>2896.8</v>
      </c>
    </row>
    <row r="124" spans="1:9" x14ac:dyDescent="0.25">
      <c r="A124" t="s">
        <v>109</v>
      </c>
      <c r="B124">
        <v>1278</v>
      </c>
      <c r="C124">
        <v>1</v>
      </c>
      <c r="D124">
        <v>2</v>
      </c>
      <c r="E124">
        <v>6</v>
      </c>
      <c r="F124">
        <f t="shared" si="5"/>
        <v>1500</v>
      </c>
      <c r="G124">
        <f t="shared" si="8"/>
        <v>632</v>
      </c>
      <c r="H124">
        <f t="shared" si="6"/>
        <v>4</v>
      </c>
      <c r="I124">
        <f t="shared" si="7"/>
        <v>965.6</v>
      </c>
    </row>
    <row r="125" spans="1:9" x14ac:dyDescent="0.25">
      <c r="A125" t="s">
        <v>72</v>
      </c>
      <c r="B125">
        <v>3277</v>
      </c>
      <c r="C125">
        <v>4</v>
      </c>
      <c r="D125">
        <v>2</v>
      </c>
      <c r="E125">
        <v>7</v>
      </c>
      <c r="F125">
        <f t="shared" si="5"/>
        <v>1750</v>
      </c>
      <c r="G125">
        <f t="shared" si="8"/>
        <v>632</v>
      </c>
      <c r="H125">
        <f t="shared" si="6"/>
        <v>16</v>
      </c>
      <c r="I125">
        <f t="shared" si="7"/>
        <v>3862.4</v>
      </c>
    </row>
    <row r="126" spans="1:9" x14ac:dyDescent="0.25">
      <c r="A126" t="s">
        <v>81</v>
      </c>
      <c r="B126">
        <v>3265</v>
      </c>
      <c r="C126">
        <v>4</v>
      </c>
      <c r="D126">
        <v>2</v>
      </c>
      <c r="E126">
        <v>7</v>
      </c>
      <c r="F126">
        <f t="shared" si="5"/>
        <v>1750</v>
      </c>
      <c r="G126">
        <f t="shared" si="8"/>
        <v>632</v>
      </c>
      <c r="H126">
        <f t="shared" si="6"/>
        <v>16</v>
      </c>
      <c r="I126">
        <f t="shared" si="7"/>
        <v>3862.4</v>
      </c>
    </row>
    <row r="127" spans="1:9" x14ac:dyDescent="0.25">
      <c r="A127" t="s">
        <v>107</v>
      </c>
      <c r="B127">
        <v>3263</v>
      </c>
      <c r="C127">
        <v>5</v>
      </c>
      <c r="D127">
        <v>2</v>
      </c>
      <c r="E127">
        <v>7</v>
      </c>
      <c r="F127">
        <f t="shared" si="5"/>
        <v>1750</v>
      </c>
      <c r="G127">
        <f t="shared" si="8"/>
        <v>632</v>
      </c>
      <c r="H127">
        <f t="shared" si="6"/>
        <v>20</v>
      </c>
      <c r="I127">
        <f t="shared" si="7"/>
        <v>4828</v>
      </c>
    </row>
    <row r="128" spans="1:9" x14ac:dyDescent="0.25">
      <c r="A128" t="s">
        <v>50</v>
      </c>
      <c r="B128">
        <v>1247</v>
      </c>
      <c r="C128">
        <v>2</v>
      </c>
      <c r="D128">
        <v>2</v>
      </c>
      <c r="E128">
        <v>6</v>
      </c>
      <c r="F128">
        <f t="shared" si="5"/>
        <v>1500</v>
      </c>
      <c r="G128">
        <f t="shared" si="8"/>
        <v>632</v>
      </c>
      <c r="H128">
        <f t="shared" si="6"/>
        <v>8</v>
      </c>
      <c r="I128">
        <f t="shared" si="7"/>
        <v>1931.2</v>
      </c>
    </row>
    <row r="129" spans="1:9" x14ac:dyDescent="0.25">
      <c r="A129" t="s">
        <v>63</v>
      </c>
      <c r="B129">
        <v>3218</v>
      </c>
      <c r="C129">
        <v>3</v>
      </c>
      <c r="D129">
        <v>2</v>
      </c>
      <c r="E129">
        <v>7</v>
      </c>
      <c r="F129">
        <f t="shared" si="5"/>
        <v>1750</v>
      </c>
      <c r="G129">
        <f t="shared" si="8"/>
        <v>632</v>
      </c>
      <c r="H129">
        <f t="shared" si="6"/>
        <v>12</v>
      </c>
      <c r="I129">
        <f t="shared" si="7"/>
        <v>2896.8</v>
      </c>
    </row>
    <row r="130" spans="1:9" x14ac:dyDescent="0.25">
      <c r="A130" t="s">
        <v>7</v>
      </c>
      <c r="B130">
        <v>3217</v>
      </c>
      <c r="C130">
        <v>4</v>
      </c>
      <c r="D130">
        <v>2</v>
      </c>
      <c r="E130">
        <v>7</v>
      </c>
      <c r="F130">
        <f t="shared" si="5"/>
        <v>1750</v>
      </c>
      <c r="G130">
        <f t="shared" si="8"/>
        <v>632</v>
      </c>
      <c r="H130">
        <f t="shared" si="6"/>
        <v>16</v>
      </c>
      <c r="I130">
        <f t="shared" si="7"/>
        <v>3862.4</v>
      </c>
    </row>
    <row r="131" spans="1:9" x14ac:dyDescent="0.25">
      <c r="A131" t="s">
        <v>27</v>
      </c>
      <c r="B131">
        <v>1192</v>
      </c>
      <c r="C131">
        <v>2</v>
      </c>
      <c r="D131">
        <v>2</v>
      </c>
      <c r="E131">
        <v>6</v>
      </c>
      <c r="F131">
        <f t="shared" ref="F131:F147" si="9">E131*250</f>
        <v>1500</v>
      </c>
      <c r="G131">
        <f t="shared" si="8"/>
        <v>632</v>
      </c>
      <c r="H131">
        <f t="shared" ref="H131:H146" si="10">C131*4</f>
        <v>8</v>
      </c>
      <c r="I131">
        <f t="shared" ref="I131:I146" si="11">H131*241.4</f>
        <v>1931.2</v>
      </c>
    </row>
    <row r="132" spans="1:9" x14ac:dyDescent="0.25">
      <c r="A132" t="s">
        <v>127</v>
      </c>
      <c r="B132">
        <v>381</v>
      </c>
      <c r="C132">
        <v>2</v>
      </c>
      <c r="D132">
        <v>2</v>
      </c>
      <c r="E132">
        <v>5</v>
      </c>
      <c r="F132">
        <f t="shared" si="9"/>
        <v>1250</v>
      </c>
      <c r="G132">
        <f t="shared" si="8"/>
        <v>632</v>
      </c>
      <c r="H132">
        <f t="shared" si="10"/>
        <v>8</v>
      </c>
      <c r="I132">
        <f t="shared" si="11"/>
        <v>1931.2</v>
      </c>
    </row>
    <row r="133" spans="1:9" x14ac:dyDescent="0.25">
      <c r="A133" t="s">
        <v>14</v>
      </c>
      <c r="B133">
        <v>1156</v>
      </c>
      <c r="C133">
        <v>3</v>
      </c>
      <c r="D133">
        <v>2</v>
      </c>
      <c r="E133">
        <v>6</v>
      </c>
      <c r="F133">
        <f t="shared" si="9"/>
        <v>1500</v>
      </c>
      <c r="G133">
        <f t="shared" si="8"/>
        <v>632</v>
      </c>
      <c r="H133">
        <f t="shared" si="10"/>
        <v>12</v>
      </c>
      <c r="I133">
        <f t="shared" si="11"/>
        <v>2896.8</v>
      </c>
    </row>
    <row r="134" spans="1:9" x14ac:dyDescent="0.25">
      <c r="A134" t="s">
        <v>96</v>
      </c>
      <c r="B134">
        <v>1155</v>
      </c>
      <c r="C134">
        <v>2</v>
      </c>
      <c r="D134">
        <v>2</v>
      </c>
      <c r="E134">
        <v>6</v>
      </c>
      <c r="F134">
        <f t="shared" si="9"/>
        <v>1500</v>
      </c>
      <c r="G134">
        <f t="shared" si="8"/>
        <v>632</v>
      </c>
      <c r="H134">
        <f t="shared" si="10"/>
        <v>8</v>
      </c>
      <c r="I134">
        <f t="shared" si="11"/>
        <v>1931.2</v>
      </c>
    </row>
    <row r="135" spans="1:9" x14ac:dyDescent="0.25">
      <c r="A135" t="s">
        <v>119</v>
      </c>
      <c r="B135">
        <v>2940</v>
      </c>
      <c r="C135">
        <v>4</v>
      </c>
      <c r="D135">
        <v>2</v>
      </c>
      <c r="E135">
        <v>7</v>
      </c>
      <c r="F135">
        <f t="shared" si="9"/>
        <v>1750</v>
      </c>
      <c r="G135">
        <f t="shared" si="8"/>
        <v>632</v>
      </c>
      <c r="H135">
        <f t="shared" si="10"/>
        <v>16</v>
      </c>
      <c r="I135">
        <f t="shared" si="11"/>
        <v>3862.4</v>
      </c>
    </row>
    <row r="136" spans="1:9" x14ac:dyDescent="0.25">
      <c r="A136" t="s">
        <v>2</v>
      </c>
      <c r="B136">
        <v>2619</v>
      </c>
      <c r="C136">
        <v>3</v>
      </c>
      <c r="D136">
        <v>2</v>
      </c>
      <c r="E136">
        <v>7</v>
      </c>
      <c r="F136">
        <f t="shared" si="9"/>
        <v>1750</v>
      </c>
      <c r="G136">
        <f t="shared" si="8"/>
        <v>632</v>
      </c>
      <c r="H136">
        <f t="shared" si="10"/>
        <v>12</v>
      </c>
      <c r="I136">
        <f t="shared" si="11"/>
        <v>2896.8</v>
      </c>
    </row>
    <row r="137" spans="1:9" x14ac:dyDescent="0.25">
      <c r="A137" t="s">
        <v>139</v>
      </c>
      <c r="B137">
        <v>939</v>
      </c>
      <c r="C137">
        <v>3</v>
      </c>
      <c r="D137">
        <v>2</v>
      </c>
      <c r="E137">
        <v>7</v>
      </c>
      <c r="F137">
        <f t="shared" si="9"/>
        <v>1750</v>
      </c>
      <c r="G137">
        <f t="shared" si="8"/>
        <v>632</v>
      </c>
      <c r="H137">
        <f t="shared" si="10"/>
        <v>12</v>
      </c>
      <c r="I137">
        <f t="shared" si="11"/>
        <v>2896.8</v>
      </c>
    </row>
    <row r="138" spans="1:9" x14ac:dyDescent="0.25">
      <c r="A138" t="s">
        <v>26</v>
      </c>
      <c r="B138">
        <v>4026</v>
      </c>
      <c r="C138">
        <v>3</v>
      </c>
      <c r="D138">
        <v>2</v>
      </c>
      <c r="E138">
        <v>8</v>
      </c>
      <c r="F138">
        <f t="shared" si="9"/>
        <v>2000</v>
      </c>
      <c r="G138">
        <f t="shared" si="8"/>
        <v>632</v>
      </c>
      <c r="H138">
        <f t="shared" si="10"/>
        <v>12</v>
      </c>
      <c r="I138">
        <f t="shared" si="11"/>
        <v>2896.8</v>
      </c>
    </row>
    <row r="139" spans="1:9" x14ac:dyDescent="0.25">
      <c r="A139" t="s">
        <v>58</v>
      </c>
      <c r="B139">
        <v>3933</v>
      </c>
      <c r="C139">
        <v>5</v>
      </c>
      <c r="D139">
        <v>2</v>
      </c>
      <c r="E139">
        <v>7</v>
      </c>
      <c r="F139">
        <f t="shared" si="9"/>
        <v>1750</v>
      </c>
      <c r="G139">
        <f t="shared" si="8"/>
        <v>632</v>
      </c>
      <c r="H139">
        <f t="shared" si="10"/>
        <v>20</v>
      </c>
      <c r="I139">
        <f t="shared" si="11"/>
        <v>4828</v>
      </c>
    </row>
    <row r="140" spans="1:9" x14ac:dyDescent="0.25">
      <c r="A140" t="s">
        <v>67</v>
      </c>
      <c r="B140">
        <v>3350</v>
      </c>
      <c r="C140">
        <v>3</v>
      </c>
      <c r="D140">
        <v>2</v>
      </c>
      <c r="E140">
        <v>7</v>
      </c>
      <c r="F140">
        <f t="shared" si="9"/>
        <v>1750</v>
      </c>
      <c r="G140">
        <f t="shared" si="8"/>
        <v>632</v>
      </c>
      <c r="H140">
        <f t="shared" si="10"/>
        <v>12</v>
      </c>
      <c r="I140">
        <f t="shared" si="11"/>
        <v>2896.8</v>
      </c>
    </row>
    <row r="141" spans="1:9" x14ac:dyDescent="0.25">
      <c r="A141" t="s">
        <v>80</v>
      </c>
      <c r="B141">
        <v>2399</v>
      </c>
      <c r="C141">
        <v>3</v>
      </c>
      <c r="D141">
        <v>2</v>
      </c>
      <c r="E141">
        <v>7</v>
      </c>
      <c r="F141">
        <f t="shared" si="9"/>
        <v>1750</v>
      </c>
      <c r="G141">
        <f t="shared" si="8"/>
        <v>632</v>
      </c>
      <c r="H141">
        <f t="shared" si="10"/>
        <v>12</v>
      </c>
      <c r="I141">
        <f t="shared" si="11"/>
        <v>2896.8</v>
      </c>
    </row>
    <row r="142" spans="1:9" x14ac:dyDescent="0.25">
      <c r="A142" t="s">
        <v>85</v>
      </c>
      <c r="B142">
        <v>1934</v>
      </c>
      <c r="C142">
        <v>2</v>
      </c>
      <c r="D142">
        <v>2</v>
      </c>
      <c r="E142">
        <v>6</v>
      </c>
      <c r="F142">
        <f t="shared" si="9"/>
        <v>1500</v>
      </c>
      <c r="G142">
        <f t="shared" si="8"/>
        <v>632</v>
      </c>
      <c r="H142">
        <f t="shared" si="10"/>
        <v>8</v>
      </c>
      <c r="I142">
        <f t="shared" si="11"/>
        <v>1931.2</v>
      </c>
    </row>
    <row r="143" spans="1:9" x14ac:dyDescent="0.25">
      <c r="A143" t="s">
        <v>125</v>
      </c>
      <c r="B143">
        <v>1703</v>
      </c>
      <c r="C143">
        <v>3</v>
      </c>
      <c r="D143">
        <v>2</v>
      </c>
      <c r="E143">
        <v>6</v>
      </c>
      <c r="F143">
        <f t="shared" si="9"/>
        <v>1500</v>
      </c>
      <c r="G143">
        <f t="shared" si="8"/>
        <v>632</v>
      </c>
      <c r="H143">
        <f t="shared" si="10"/>
        <v>12</v>
      </c>
      <c r="I143">
        <f t="shared" si="11"/>
        <v>2896.8</v>
      </c>
    </row>
    <row r="144" spans="1:9" x14ac:dyDescent="0.25">
      <c r="A144" t="s">
        <v>137</v>
      </c>
      <c r="B144">
        <v>1333</v>
      </c>
      <c r="C144">
        <v>2</v>
      </c>
      <c r="D144">
        <v>2</v>
      </c>
      <c r="E144">
        <v>6</v>
      </c>
      <c r="F144">
        <f t="shared" si="9"/>
        <v>1500</v>
      </c>
      <c r="G144">
        <f t="shared" si="8"/>
        <v>632</v>
      </c>
      <c r="H144">
        <f t="shared" si="10"/>
        <v>8</v>
      </c>
      <c r="I144">
        <f t="shared" si="11"/>
        <v>1931.2</v>
      </c>
    </row>
    <row r="145" spans="1:9" x14ac:dyDescent="0.25">
      <c r="A145" t="s">
        <v>143</v>
      </c>
      <c r="B145">
        <v>1302</v>
      </c>
      <c r="C145">
        <v>2</v>
      </c>
      <c r="D145">
        <v>2</v>
      </c>
      <c r="E145">
        <v>6</v>
      </c>
      <c r="F145">
        <f t="shared" si="9"/>
        <v>1500</v>
      </c>
      <c r="G145">
        <f t="shared" si="8"/>
        <v>632</v>
      </c>
      <c r="H145">
        <f t="shared" si="10"/>
        <v>8</v>
      </c>
      <c r="I145">
        <f t="shared" si="11"/>
        <v>1931.2</v>
      </c>
    </row>
    <row r="146" spans="1:9" x14ac:dyDescent="0.25">
      <c r="A146" t="s">
        <v>31</v>
      </c>
      <c r="B146">
        <v>1184</v>
      </c>
      <c r="C146">
        <v>2</v>
      </c>
      <c r="D146">
        <v>2</v>
      </c>
      <c r="E146">
        <v>6</v>
      </c>
      <c r="F146">
        <f t="shared" si="9"/>
        <v>1500</v>
      </c>
      <c r="G146">
        <f t="shared" si="8"/>
        <v>632</v>
      </c>
      <c r="H146">
        <f t="shared" si="10"/>
        <v>8</v>
      </c>
      <c r="I146">
        <f t="shared" si="11"/>
        <v>1931.2</v>
      </c>
    </row>
    <row r="147" spans="1:9" x14ac:dyDescent="0.25">
      <c r="A147" t="s">
        <v>157</v>
      </c>
      <c r="D147">
        <f t="shared" ref="D147:H147" si="12">SUM(D2:D146)</f>
        <v>290</v>
      </c>
      <c r="E147">
        <f t="shared" si="12"/>
        <v>930</v>
      </c>
      <c r="F147">
        <f t="shared" si="9"/>
        <v>232500</v>
      </c>
      <c r="G147">
        <f>D147*316</f>
        <v>91640</v>
      </c>
      <c r="H147">
        <f t="shared" si="12"/>
        <v>1744</v>
      </c>
      <c r="I147">
        <f>H147*241.4</f>
        <v>421001.60000000003</v>
      </c>
    </row>
    <row r="148" spans="1:9" x14ac:dyDescent="0.25">
      <c r="A148" t="s">
        <v>164</v>
      </c>
      <c r="E148">
        <f>D147+E147</f>
        <v>1220</v>
      </c>
      <c r="G148">
        <f>F147+G147</f>
        <v>324140</v>
      </c>
    </row>
    <row r="150" spans="1:9" x14ac:dyDescent="0.25">
      <c r="A150" t="s">
        <v>151</v>
      </c>
      <c r="B150" t="s">
        <v>158</v>
      </c>
      <c r="C150" t="s">
        <v>159</v>
      </c>
    </row>
    <row r="152" spans="1:9" x14ac:dyDescent="0.25">
      <c r="A152" t="s">
        <v>147</v>
      </c>
      <c r="B152">
        <v>1</v>
      </c>
      <c r="C152">
        <f>B152*187</f>
        <v>187</v>
      </c>
    </row>
    <row r="153" spans="1:9" x14ac:dyDescent="0.25">
      <c r="A153" t="s">
        <v>150</v>
      </c>
      <c r="B153">
        <v>10</v>
      </c>
      <c r="C153">
        <f>B153*142</f>
        <v>1420</v>
      </c>
    </row>
    <row r="154" spans="1:9" x14ac:dyDescent="0.25">
      <c r="A154" t="s">
        <v>160</v>
      </c>
      <c r="B154">
        <f>SUM(B151:B153)</f>
        <v>11</v>
      </c>
      <c r="C154">
        <f>SUM(C151:C153)</f>
        <v>1607</v>
      </c>
    </row>
    <row r="155" spans="1:9" x14ac:dyDescent="0.25">
      <c r="A155" t="s">
        <v>161</v>
      </c>
      <c r="B155">
        <v>9</v>
      </c>
      <c r="C155">
        <v>9</v>
      </c>
    </row>
    <row r="156" spans="1:9" x14ac:dyDescent="0.25">
      <c r="A156" t="s">
        <v>162</v>
      </c>
      <c r="B156">
        <v>10</v>
      </c>
      <c r="C156">
        <v>10</v>
      </c>
    </row>
    <row r="157" spans="1:9" x14ac:dyDescent="0.25">
      <c r="A157" t="s">
        <v>163</v>
      </c>
      <c r="B157">
        <f>B154*B155*B156</f>
        <v>990</v>
      </c>
      <c r="C157">
        <f>C154*C155*C156</f>
        <v>144630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0B1A8-3B42-46EA-B559-00250956AA5C}">
  <dimension ref="A1:K12"/>
  <sheetViews>
    <sheetView tabSelected="1" workbookViewId="0">
      <selection activeCell="B14" sqref="B14"/>
    </sheetView>
  </sheetViews>
  <sheetFormatPr defaultRowHeight="15" x14ac:dyDescent="0.25"/>
  <cols>
    <col min="5" max="5" width="12.5703125" customWidth="1"/>
    <col min="7" max="7" width="16.42578125" customWidth="1"/>
  </cols>
  <sheetData>
    <row r="1" spans="1:11" x14ac:dyDescent="0.25">
      <c r="A1" t="s">
        <v>185</v>
      </c>
    </row>
    <row r="2" spans="1:11" x14ac:dyDescent="0.25">
      <c r="C2" s="5">
        <v>2024</v>
      </c>
      <c r="D2" s="5">
        <v>15</v>
      </c>
      <c r="E2" s="7" t="s">
        <v>186</v>
      </c>
      <c r="F2" s="7"/>
    </row>
    <row r="3" spans="1:11" ht="15.75" thickBot="1" x14ac:dyDescent="0.3"/>
    <row r="4" spans="1:11" ht="15.75" thickBot="1" x14ac:dyDescent="0.3">
      <c r="A4" s="8" t="s">
        <v>174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"/>
      <c r="B5" s="1"/>
      <c r="C5" s="1"/>
      <c r="D5" s="11" t="s">
        <v>175</v>
      </c>
      <c r="E5" s="11"/>
      <c r="F5" s="11"/>
      <c r="G5" s="11"/>
      <c r="H5" s="1"/>
      <c r="I5" s="1"/>
      <c r="J5" t="s">
        <v>176</v>
      </c>
      <c r="K5" s="1"/>
    </row>
    <row r="6" spans="1:11" x14ac:dyDescent="0.25">
      <c r="A6" s="1"/>
      <c r="B6" s="1" t="s">
        <v>177</v>
      </c>
      <c r="C6" s="1" t="s">
        <v>159</v>
      </c>
      <c r="D6" s="1"/>
      <c r="E6" s="1"/>
      <c r="F6" s="1" t="s">
        <v>178</v>
      </c>
      <c r="G6" s="1" t="s">
        <v>179</v>
      </c>
      <c r="H6" s="1" t="s">
        <v>180</v>
      </c>
      <c r="I6" s="1" t="s">
        <v>181</v>
      </c>
      <c r="K6" s="1"/>
    </row>
    <row r="7" spans="1:11" x14ac:dyDescent="0.25">
      <c r="A7" t="s">
        <v>182</v>
      </c>
      <c r="B7">
        <v>3.5</v>
      </c>
      <c r="C7" s="2">
        <f>SUM(B7*D2)</f>
        <v>52.5</v>
      </c>
      <c r="D7">
        <v>1250</v>
      </c>
      <c r="E7" s="3">
        <f>SUM(D7*C7)</f>
        <v>65625</v>
      </c>
      <c r="F7">
        <v>70</v>
      </c>
      <c r="G7">
        <f>F7*(B7+1)</f>
        <v>315</v>
      </c>
      <c r="H7">
        <f>G7*25</f>
        <v>7875</v>
      </c>
      <c r="I7">
        <f>G7*14.2*2</f>
        <v>8946</v>
      </c>
    </row>
    <row r="8" spans="1:11" x14ac:dyDescent="0.25">
      <c r="A8" t="s">
        <v>147</v>
      </c>
      <c r="B8">
        <v>3</v>
      </c>
      <c r="C8" s="2">
        <f>SUM(B8*D2)</f>
        <v>45</v>
      </c>
      <c r="D8">
        <v>700</v>
      </c>
      <c r="E8" s="3">
        <f>SUM(D8*C8)</f>
        <v>31500</v>
      </c>
      <c r="F8">
        <f>D8/10</f>
        <v>70</v>
      </c>
      <c r="G8">
        <f>F8*(B8+1)</f>
        <v>280</v>
      </c>
      <c r="H8">
        <f>G8*25</f>
        <v>7000</v>
      </c>
      <c r="I8">
        <f>G8*14.2*2</f>
        <v>7952</v>
      </c>
    </row>
    <row r="9" spans="1:11" x14ac:dyDescent="0.25">
      <c r="C9" s="2"/>
      <c r="D9" t="s">
        <v>183</v>
      </c>
      <c r="G9" s="3"/>
    </row>
    <row r="10" spans="1:11" x14ac:dyDescent="0.25">
      <c r="C10" s="2"/>
    </row>
    <row r="11" spans="1:11" x14ac:dyDescent="0.25">
      <c r="C11" s="2"/>
    </row>
    <row r="12" spans="1:11" x14ac:dyDescent="0.25">
      <c r="C12" s="2"/>
      <c r="E12" s="6" t="s">
        <v>184</v>
      </c>
      <c r="F12" s="6"/>
      <c r="G12" s="4">
        <f>E7+E8+H7+H8+I7+I8</f>
        <v>128898</v>
      </c>
    </row>
  </sheetData>
  <mergeCells count="4">
    <mergeCell ref="E12:F12"/>
    <mergeCell ref="E2:F2"/>
    <mergeCell ref="A4:K4"/>
    <mergeCell ref="D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654E9-A684-4296-BC8D-60813D0367F0}">
  <dimension ref="A1:F11"/>
  <sheetViews>
    <sheetView workbookViewId="0">
      <selection activeCell="F10" sqref="F10"/>
    </sheetView>
  </sheetViews>
  <sheetFormatPr defaultRowHeight="15" x14ac:dyDescent="0.25"/>
  <cols>
    <col min="1" max="1" width="21.7109375" customWidth="1"/>
    <col min="2" max="6" width="14.28515625" customWidth="1"/>
  </cols>
  <sheetData>
    <row r="1" spans="1:6" ht="135" x14ac:dyDescent="0.25">
      <c r="A1" s="16" t="s">
        <v>167</v>
      </c>
      <c r="B1" s="12"/>
      <c r="C1" s="12"/>
      <c r="D1" s="12"/>
      <c r="E1" s="12"/>
      <c r="F1" s="14"/>
    </row>
    <row r="2" spans="1:6" x14ac:dyDescent="0.25">
      <c r="A2" s="16"/>
      <c r="B2" s="12"/>
      <c r="C2" s="12"/>
      <c r="D2" s="12"/>
      <c r="E2" s="12"/>
      <c r="F2" s="14"/>
    </row>
    <row r="3" spans="1:6" ht="60" x14ac:dyDescent="0.25">
      <c r="A3" s="16" t="s">
        <v>199</v>
      </c>
      <c r="B3" s="16" t="s">
        <v>165</v>
      </c>
      <c r="C3" s="12" t="s">
        <v>159</v>
      </c>
      <c r="D3" s="12" t="s">
        <v>197</v>
      </c>
      <c r="E3" s="14" t="s">
        <v>198</v>
      </c>
      <c r="F3" s="12" t="s">
        <v>172</v>
      </c>
    </row>
    <row r="4" spans="1:6" ht="45" x14ac:dyDescent="0.25">
      <c r="A4" s="15" t="s">
        <v>155</v>
      </c>
      <c r="B4" s="15">
        <v>1744</v>
      </c>
      <c r="C4">
        <v>421001.60000000015</v>
      </c>
      <c r="D4" s="13">
        <f>Totals!B14+Totals!E14+Totals!C8+Totals!E8</f>
        <v>79071.75</v>
      </c>
      <c r="E4" s="13">
        <f>Totals!H14</f>
        <v>2750</v>
      </c>
      <c r="F4" s="17">
        <f>SUM(B4:E4)</f>
        <v>504567.35000000015</v>
      </c>
    </row>
    <row r="5" spans="1:6" ht="45" x14ac:dyDescent="0.25">
      <c r="A5" s="15" t="s">
        <v>169</v>
      </c>
      <c r="B5" s="15">
        <v>1744</v>
      </c>
      <c r="C5">
        <v>421001.60000000015</v>
      </c>
      <c r="D5" s="13">
        <f>Totals!B15+Totals!E15+Totals!C9+Totals!E9</f>
        <v>79071.75</v>
      </c>
      <c r="E5" s="13">
        <f>Totals!H15</f>
        <v>2750</v>
      </c>
      <c r="F5" s="17">
        <f>SUM(B5:E5)</f>
        <v>504567.35000000015</v>
      </c>
    </row>
    <row r="6" spans="1:6" ht="30" x14ac:dyDescent="0.25">
      <c r="A6" s="15" t="s">
        <v>170</v>
      </c>
      <c r="B6" s="15">
        <v>1744</v>
      </c>
      <c r="C6">
        <v>421001.60000000015</v>
      </c>
      <c r="D6" s="13">
        <f>Totals!B16+Totals!E16+Totals!C10+Totals!E10</f>
        <v>79071.75</v>
      </c>
      <c r="E6" s="13">
        <f>Totals!H16</f>
        <v>2750</v>
      </c>
      <c r="F6" s="17">
        <f>SUM(B6:E6)</f>
        <v>504567.35000000015</v>
      </c>
    </row>
    <row r="7" spans="1:6" x14ac:dyDescent="0.25">
      <c r="A7" s="15"/>
      <c r="B7" s="15"/>
      <c r="E7" s="13"/>
    </row>
    <row r="8" spans="1:6" x14ac:dyDescent="0.25">
      <c r="A8" s="15"/>
      <c r="C8" s="14" t="s">
        <v>195</v>
      </c>
      <c r="E8" s="13"/>
      <c r="F8" s="13">
        <f>Totals!B20</f>
        <v>128898</v>
      </c>
    </row>
    <row r="9" spans="1:6" x14ac:dyDescent="0.25">
      <c r="A9" s="15"/>
      <c r="C9" s="14" t="s">
        <v>196</v>
      </c>
      <c r="E9" s="13"/>
      <c r="F9" s="13">
        <f>Totals!B21</f>
        <v>210000</v>
      </c>
    </row>
    <row r="10" spans="1:6" x14ac:dyDescent="0.25">
      <c r="A10" s="15"/>
      <c r="C10" s="14" t="s">
        <v>163</v>
      </c>
      <c r="E10" s="13"/>
      <c r="F10" s="13">
        <f>SUM(F4:F9)</f>
        <v>1852600.0500000005</v>
      </c>
    </row>
    <row r="11" spans="1:6" x14ac:dyDescent="0.25">
      <c r="A11" s="15"/>
      <c r="C11" s="14" t="s">
        <v>173</v>
      </c>
      <c r="E11" s="13"/>
      <c r="F11" s="13">
        <f>F10-Totals!B23</f>
        <v>205726.80000000051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Totals</vt:lpstr>
      <vt:lpstr>Presidential Primary</vt:lpstr>
      <vt:lpstr>Congressional Primary</vt:lpstr>
      <vt:lpstr>General Election</vt:lpstr>
      <vt:lpstr>Training</vt:lpstr>
      <vt:lpstr>NYS Minimum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Nelson Pereira</dc:creator>
  <cp:lastModifiedBy>Dustin Czarny</cp:lastModifiedBy>
  <dcterms:created xsi:type="dcterms:W3CDTF">2023-03-28T00:36:12Z</dcterms:created>
  <dcterms:modified xsi:type="dcterms:W3CDTF">2023-09-11T17:15:22Z</dcterms:modified>
</cp:coreProperties>
</file>