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G:\County Board Info\CB Annual Reports\SURVEYS\2025 YEAR END SURVEYS\"/>
    </mc:Choice>
  </mc:AlternateContent>
  <xr:revisionPtr revIDLastSave="0" documentId="13_ncr:1_{CBB8A0C1-E7E3-4184-A0A1-B9D944F7BF5F}" xr6:coauthVersionLast="47" xr6:coauthVersionMax="47" xr10:uidLastSave="{00000000-0000-0000-0000-000000000000}"/>
  <bookViews>
    <workbookView xWindow="-28920" yWindow="-120" windowWidth="29040" windowHeight="15720" tabRatio="777" firstSheet="18" activeTab="30" xr2:uid="{00000000-000D-0000-FFFF-FFFF00000000}"/>
  </bookViews>
  <sheets>
    <sheet name="Report 1a" sheetId="1" r:id="rId1"/>
    <sheet name="Report 1b" sheetId="61" r:id="rId2"/>
    <sheet name="Report 1c" sheetId="2" r:id="rId3"/>
    <sheet name="Report 1d" sheetId="3" r:id="rId4"/>
    <sheet name="Report 1e" sheetId="5" r:id="rId5"/>
    <sheet name="Report 1f" sheetId="24" r:id="rId6"/>
    <sheet name="Report 2a" sheetId="75" r:id="rId7"/>
    <sheet name="Report 2b" sheetId="76" r:id="rId8"/>
    <sheet name="Report 2c" sheetId="11" r:id="rId9"/>
    <sheet name="Report 2d" sheetId="12" r:id="rId10"/>
    <sheet name="Report 3" sheetId="27" r:id="rId11"/>
    <sheet name="Report 4" sheetId="29" r:id="rId12"/>
    <sheet name="Report 5" sheetId="28" r:id="rId13"/>
    <sheet name="Report 6a" sheetId="72" r:id="rId14"/>
    <sheet name="Report 6b" sheetId="48" r:id="rId15"/>
    <sheet name="Report 7" sheetId="30" r:id="rId16"/>
    <sheet name="Report 8a" sheetId="32" r:id="rId17"/>
    <sheet name="Report 8b" sheetId="71" r:id="rId18"/>
    <sheet name="Report 9" sheetId="35" r:id="rId19"/>
    <sheet name="Report 10a" sheetId="70" r:id="rId20"/>
    <sheet name="Report 10b" sheetId="78" r:id="rId21"/>
    <sheet name="Report 10c" sheetId="51" r:id="rId22"/>
    <sheet name="Report 10d" sheetId="79" r:id="rId23"/>
    <sheet name="Report 10e" sheetId="20" r:id="rId24"/>
    <sheet name="Report 10f" sheetId="60" r:id="rId25"/>
    <sheet name="Report 11" sheetId="4" r:id="rId26"/>
    <sheet name="Report 12" sheetId="36" r:id="rId27"/>
    <sheet name="Report 13a" sheetId="39" r:id="rId28"/>
    <sheet name="Report 13b" sheetId="45" r:id="rId29"/>
    <sheet name="Report 13c" sheetId="46" r:id="rId30"/>
    <sheet name="Report 13d" sheetId="47" r:id="rId31"/>
    <sheet name="Status" sheetId="40" state="hidden" r:id="rId32"/>
    <sheet name="CBOE Contacts" sheetId="65" state="hidden" r:id="rId33"/>
  </sheets>
  <definedNames>
    <definedName name="_xlnm.Print_Area" localSheetId="21">'Report 10c'!$A$1:$X$78</definedName>
    <definedName name="_xlnm.Print_Area" localSheetId="22">'Report 10d'!$A$1:$W$78</definedName>
    <definedName name="_xlnm.Print_Area" localSheetId="23">'Report 10e'!$A$1:$K$76</definedName>
    <definedName name="_xlnm.Print_Area" localSheetId="24">'Report 10f'!$A$1:$P$78</definedName>
    <definedName name="_xlnm.Print_Area" localSheetId="25">'Report 11'!$A$3:$M$78</definedName>
    <definedName name="_xlnm.Print_Area" localSheetId="26">'Report 12'!$A$1:$K$76</definedName>
    <definedName name="_xlnm.Print_Area" localSheetId="27">'Report 13a'!$A$1:$E$68</definedName>
    <definedName name="_xlnm.Print_Area" localSheetId="28">'Report 13b'!$A$1:$M$69</definedName>
    <definedName name="_xlnm.Print_Area" localSheetId="29">'Report 13c'!$A$1:$M$69</definedName>
    <definedName name="_xlnm.Print_Area" localSheetId="30">'Report 13d'!$A$1:$Y$69</definedName>
    <definedName name="_xlnm.Print_Area" localSheetId="0">'Report 1a'!$A$1:$I$78</definedName>
    <definedName name="_xlnm.Print_Area" localSheetId="1">'Report 1b'!$A$1:$I$77</definedName>
    <definedName name="_xlnm.Print_Area" localSheetId="2">'Report 1c'!$A$1:$K$80</definedName>
    <definedName name="_xlnm.Print_Area" localSheetId="3">'Report 1d'!$A$1:$Y$77</definedName>
    <definedName name="_xlnm.Print_Area" localSheetId="4">'Report 1e'!$A$1:$Q$77</definedName>
    <definedName name="_xlnm.Print_Area" localSheetId="6">'Report 2a'!$A$1:$Z$82</definedName>
    <definedName name="_xlnm.Print_Area" localSheetId="7">'Report 2b'!$A$1:$AK$82</definedName>
    <definedName name="_xlnm.Print_Area" localSheetId="8">'Report 2c'!$A$1:$M$81</definedName>
    <definedName name="_xlnm.Print_Area" localSheetId="9">'Report 2d'!$A$1:$F$78</definedName>
    <definedName name="_xlnm.Print_Area" localSheetId="10">'Report 3'!$A$1:$N$77</definedName>
    <definedName name="_xlnm.Print_Area" localSheetId="11">'Report 4'!$A$1:$K$74</definedName>
    <definedName name="_xlnm.Print_Area" localSheetId="12">'Report 5'!$A$1:$I$76</definedName>
    <definedName name="_xlnm.Print_Area" localSheetId="13">'Report 6a'!$A$1:$S$71</definedName>
    <definedName name="_xlnm.Print_Area" localSheetId="14">'Report 6b'!$A$1:$Z$78</definedName>
    <definedName name="_xlnm.Print_Area" localSheetId="16">'Report 8a'!$A$1:$I$78</definedName>
    <definedName name="_xlnm.Print_Area" localSheetId="18">'Report 9'!$A$1:$I$77</definedName>
    <definedName name="_xlnm.Print_Area" localSheetId="31">Status!$A$1:$E$71</definedName>
    <definedName name="_xlnm.Print_Titles" localSheetId="32">'CBOE Contacts'!$1:$5</definedName>
    <definedName name="_xlnm.Print_Titles" localSheetId="21">'Report 10c'!$A:$A,'Report 10c'!$1:$13</definedName>
    <definedName name="_xlnm.Print_Titles" localSheetId="22">'Report 10d'!$A:$A,'Report 10d'!$1:$13</definedName>
    <definedName name="_xlnm.Print_Titles" localSheetId="23">'Report 10e'!$1:$11</definedName>
    <definedName name="_xlnm.Print_Titles" localSheetId="24">'Report 10f'!$1:$13</definedName>
    <definedName name="_xlnm.Print_Titles" localSheetId="25">'Report 11'!$3:$13</definedName>
    <definedName name="_xlnm.Print_Titles" localSheetId="26">'Report 12'!$1:$11</definedName>
    <definedName name="_xlnm.Print_Titles" localSheetId="27">'Report 13a'!$1:$5</definedName>
    <definedName name="_xlnm.Print_Titles" localSheetId="28">'Report 13b'!$1:$6</definedName>
    <definedName name="_xlnm.Print_Titles" localSheetId="29">'Report 13c'!$1:$6</definedName>
    <definedName name="_xlnm.Print_Titles" localSheetId="30">'Report 13d'!$A:$A,'Report 13d'!$1:$6</definedName>
    <definedName name="_xlnm.Print_Titles" localSheetId="0">'Report 1a'!$1:$13</definedName>
    <definedName name="_xlnm.Print_Titles" localSheetId="1">'Report 1b'!$A:$A,'Report 1b'!$11:$12</definedName>
    <definedName name="_xlnm.Print_Titles" localSheetId="2">'Report 1c'!$1:$15</definedName>
    <definedName name="_xlnm.Print_Titles" localSheetId="3">'Report 1d'!$A:$A,'Report 1d'!$1:$12</definedName>
    <definedName name="_xlnm.Print_Titles" localSheetId="4">'Report 1e'!$1:$12</definedName>
    <definedName name="_xlnm.Print_Titles" localSheetId="6">'Report 2a'!$A:$A,'Report 2a'!$1:$17</definedName>
    <definedName name="_xlnm.Print_Titles" localSheetId="7">'Report 2b'!$A:$A,'Report 2b'!$1:$17</definedName>
    <definedName name="_xlnm.Print_Titles" localSheetId="8">'Report 2c'!$A:$A,'Report 2c'!$1:$16</definedName>
    <definedName name="_xlnm.Print_Titles" localSheetId="9">'Report 2d'!$1:$12</definedName>
    <definedName name="_xlnm.Print_Titles" localSheetId="10">'Report 3'!$1:$12</definedName>
    <definedName name="_xlnm.Print_Titles" localSheetId="11">'Report 4'!$1:$9</definedName>
    <definedName name="_xlnm.Print_Titles" localSheetId="12">'Report 5'!$1:$11</definedName>
    <definedName name="_xlnm.Print_Titles" localSheetId="13">'Report 6a'!$1:$13</definedName>
    <definedName name="_xlnm.Print_Titles" localSheetId="14">'Report 6b'!$1:$13</definedName>
    <definedName name="_xlnm.Print_Titles" localSheetId="15">'Report 7'!$1:$12</definedName>
    <definedName name="_xlnm.Print_Titles" localSheetId="16">'Report 8a'!$1:$13</definedName>
    <definedName name="_xlnm.Print_Titles" localSheetId="31">Status!$1:$6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8" i="11" l="1"/>
  <c r="I62" i="76"/>
  <c r="C69" i="40"/>
  <c r="B69" i="40"/>
  <c r="R50" i="20" l="1"/>
  <c r="Q50" i="20" s="1"/>
  <c r="L50" i="20"/>
  <c r="M50" i="20"/>
  <c r="I23" i="76" l="1"/>
  <c r="C73" i="4"/>
  <c r="D73" i="4"/>
  <c r="C74" i="4"/>
  <c r="D74" i="4"/>
  <c r="C75" i="4"/>
  <c r="D75" i="4"/>
  <c r="C76" i="4"/>
  <c r="D76" i="4"/>
  <c r="D72" i="4"/>
  <c r="C72" i="4"/>
  <c r="C15" i="4"/>
  <c r="D15" i="4"/>
  <c r="C16" i="4"/>
  <c r="D16" i="4"/>
  <c r="C17" i="4"/>
  <c r="D17" i="4"/>
  <c r="C18" i="4"/>
  <c r="D18" i="4"/>
  <c r="C19" i="4"/>
  <c r="D19" i="4"/>
  <c r="C20" i="4"/>
  <c r="D20" i="4"/>
  <c r="C21" i="4"/>
  <c r="D21" i="4"/>
  <c r="C22" i="4"/>
  <c r="D22" i="4"/>
  <c r="C23" i="4"/>
  <c r="D23" i="4"/>
  <c r="C24" i="4"/>
  <c r="D24" i="4"/>
  <c r="C25" i="4"/>
  <c r="D25" i="4"/>
  <c r="C26" i="4"/>
  <c r="D26" i="4"/>
  <c r="C27" i="4"/>
  <c r="D27" i="4"/>
  <c r="C28" i="4"/>
  <c r="D28" i="4"/>
  <c r="C29" i="4"/>
  <c r="D29" i="4"/>
  <c r="C30" i="4"/>
  <c r="D30" i="4"/>
  <c r="C31" i="4"/>
  <c r="D31" i="4"/>
  <c r="C32" i="4"/>
  <c r="D32" i="4"/>
  <c r="C33" i="4"/>
  <c r="D33" i="4"/>
  <c r="C34" i="4"/>
  <c r="D34" i="4"/>
  <c r="C35" i="4"/>
  <c r="D35" i="4"/>
  <c r="C36" i="4"/>
  <c r="D36" i="4"/>
  <c r="C37" i="4"/>
  <c r="D37" i="4"/>
  <c r="C38" i="4"/>
  <c r="D38" i="4"/>
  <c r="C39" i="4"/>
  <c r="D39" i="4"/>
  <c r="C40" i="4"/>
  <c r="D40" i="4"/>
  <c r="C41" i="4"/>
  <c r="D41" i="4"/>
  <c r="C42" i="4"/>
  <c r="D42" i="4"/>
  <c r="C43" i="4"/>
  <c r="D43" i="4"/>
  <c r="C44" i="4"/>
  <c r="D44" i="4"/>
  <c r="C45" i="4"/>
  <c r="D45" i="4"/>
  <c r="C46" i="4"/>
  <c r="D46" i="4"/>
  <c r="C47" i="4"/>
  <c r="D47" i="4"/>
  <c r="C48" i="4"/>
  <c r="D48" i="4"/>
  <c r="C49" i="4"/>
  <c r="D49" i="4"/>
  <c r="C50" i="4"/>
  <c r="D50" i="4"/>
  <c r="C51" i="4"/>
  <c r="D51" i="4"/>
  <c r="C52" i="4"/>
  <c r="D52" i="4"/>
  <c r="C53" i="4"/>
  <c r="D53" i="4"/>
  <c r="C54" i="4"/>
  <c r="D54" i="4"/>
  <c r="C55" i="4"/>
  <c r="D55" i="4"/>
  <c r="C56" i="4"/>
  <c r="D56" i="4"/>
  <c r="C57" i="4"/>
  <c r="D57" i="4"/>
  <c r="C58" i="4"/>
  <c r="D58" i="4"/>
  <c r="C59" i="4"/>
  <c r="D59" i="4"/>
  <c r="C60" i="4"/>
  <c r="D60" i="4"/>
  <c r="C61" i="4"/>
  <c r="D61" i="4"/>
  <c r="C62" i="4"/>
  <c r="D62" i="4"/>
  <c r="C63" i="4"/>
  <c r="D63" i="4"/>
  <c r="C64" i="4"/>
  <c r="D64" i="4"/>
  <c r="C65" i="4"/>
  <c r="D65" i="4"/>
  <c r="C66" i="4"/>
  <c r="D66" i="4"/>
  <c r="C67" i="4"/>
  <c r="D67" i="4"/>
  <c r="C68" i="4"/>
  <c r="D68" i="4"/>
  <c r="C69" i="4"/>
  <c r="D69" i="4"/>
  <c r="C70" i="4"/>
  <c r="D70" i="4"/>
  <c r="D14" i="4"/>
  <c r="C14" i="4"/>
  <c r="R71" i="20"/>
  <c r="Q71" i="20" s="1"/>
  <c r="R72" i="20"/>
  <c r="Q72" i="20" s="1"/>
  <c r="Q73" i="20"/>
  <c r="R73" i="20"/>
  <c r="R74" i="20"/>
  <c r="Q74" i="20" s="1"/>
  <c r="R70" i="20"/>
  <c r="Q70" i="20"/>
  <c r="Q13" i="20"/>
  <c r="R13" i="20"/>
  <c r="R14" i="20"/>
  <c r="Q14" i="20" s="1"/>
  <c r="R15" i="20"/>
  <c r="Q15" i="20" s="1"/>
  <c r="R16" i="20"/>
  <c r="Q16" i="20" s="1"/>
  <c r="R17" i="20"/>
  <c r="Q17" i="20" s="1"/>
  <c r="R18" i="20"/>
  <c r="Q18" i="20" s="1"/>
  <c r="R19" i="20"/>
  <c r="Q19" i="20" s="1"/>
  <c r="R20" i="20"/>
  <c r="Q20" i="20" s="1"/>
  <c r="R21" i="20"/>
  <c r="Q21" i="20" s="1"/>
  <c r="R22" i="20"/>
  <c r="Q22" i="20" s="1"/>
  <c r="R23" i="20"/>
  <c r="Q23" i="20" s="1"/>
  <c r="R24" i="20"/>
  <c r="Q24" i="20" s="1"/>
  <c r="R25" i="20"/>
  <c r="Q25" i="20" s="1"/>
  <c r="R26" i="20"/>
  <c r="Q26" i="20" s="1"/>
  <c r="R27" i="20"/>
  <c r="Q27" i="20" s="1"/>
  <c r="R28" i="20"/>
  <c r="Q28" i="20" s="1"/>
  <c r="R29" i="20"/>
  <c r="Q29" i="20" s="1"/>
  <c r="R30" i="20"/>
  <c r="Q30" i="20" s="1"/>
  <c r="R31" i="20"/>
  <c r="Q31" i="20" s="1"/>
  <c r="R32" i="20"/>
  <c r="Q32" i="20" s="1"/>
  <c r="R33" i="20"/>
  <c r="Q33" i="20" s="1"/>
  <c r="R34" i="20"/>
  <c r="Q34" i="20" s="1"/>
  <c r="Q35" i="20"/>
  <c r="R35" i="20"/>
  <c r="R36" i="20"/>
  <c r="Q36" i="20" s="1"/>
  <c r="R37" i="20"/>
  <c r="Q37" i="20" s="1"/>
  <c r="R38" i="20"/>
  <c r="Q38" i="20" s="1"/>
  <c r="R39" i="20"/>
  <c r="Q39" i="20" s="1"/>
  <c r="R40" i="20"/>
  <c r="Q40" i="20" s="1"/>
  <c r="R41" i="20"/>
  <c r="Q41" i="20" s="1"/>
  <c r="R42" i="20"/>
  <c r="Q42" i="20" s="1"/>
  <c r="R43" i="20"/>
  <c r="Q43" i="20" s="1"/>
  <c r="R44" i="20"/>
  <c r="Q44" i="20" s="1"/>
  <c r="R45" i="20"/>
  <c r="Q45" i="20" s="1"/>
  <c r="R46" i="20"/>
  <c r="Q46" i="20" s="1"/>
  <c r="R47" i="20"/>
  <c r="Q47" i="20" s="1"/>
  <c r="R48" i="20"/>
  <c r="Q48" i="20" s="1"/>
  <c r="R49" i="20"/>
  <c r="Q49" i="20" s="1"/>
  <c r="R51" i="20"/>
  <c r="Q51" i="20" s="1"/>
  <c r="R52" i="20"/>
  <c r="Q52" i="20" s="1"/>
  <c r="R53" i="20"/>
  <c r="Q53" i="20" s="1"/>
  <c r="R54" i="20"/>
  <c r="Q54" i="20" s="1"/>
  <c r="R55" i="20"/>
  <c r="Q55" i="20" s="1"/>
  <c r="R56" i="20"/>
  <c r="Q56" i="20" s="1"/>
  <c r="R57" i="20"/>
  <c r="Q57" i="20" s="1"/>
  <c r="R58" i="20"/>
  <c r="Q58" i="20" s="1"/>
  <c r="R59" i="20"/>
  <c r="Q59" i="20" s="1"/>
  <c r="R60" i="20"/>
  <c r="Q60" i="20" s="1"/>
  <c r="R61" i="20"/>
  <c r="Q61" i="20" s="1"/>
  <c r="R62" i="20"/>
  <c r="Q62" i="20" s="1"/>
  <c r="R63" i="20"/>
  <c r="Q63" i="20" s="1"/>
  <c r="R64" i="20"/>
  <c r="Q64" i="20" s="1"/>
  <c r="Q65" i="20"/>
  <c r="R65" i="20"/>
  <c r="R66" i="20"/>
  <c r="Q66" i="20" s="1"/>
  <c r="R67" i="20"/>
  <c r="Q67" i="20" s="1"/>
  <c r="R68" i="20"/>
  <c r="Q68" i="20" s="1"/>
  <c r="R12" i="20"/>
  <c r="Q12" i="20"/>
  <c r="M71" i="20"/>
  <c r="L71" i="20" s="1"/>
  <c r="M72" i="20"/>
  <c r="L72" i="20" s="1"/>
  <c r="M73" i="20"/>
  <c r="L73" i="20" s="1"/>
  <c r="M74" i="20"/>
  <c r="L74" i="20" s="1"/>
  <c r="M70" i="20"/>
  <c r="L70" i="20"/>
  <c r="L13" i="20"/>
  <c r="M13" i="20"/>
  <c r="M14" i="20"/>
  <c r="L14" i="20" s="1"/>
  <c r="M15" i="20"/>
  <c r="L15" i="20" s="1"/>
  <c r="M16" i="20"/>
  <c r="L16" i="20" s="1"/>
  <c r="M17" i="20"/>
  <c r="L17" i="20" s="1"/>
  <c r="M18" i="20"/>
  <c r="L18" i="20" s="1"/>
  <c r="M19" i="20"/>
  <c r="L19" i="20" s="1"/>
  <c r="M20" i="20"/>
  <c r="L20" i="20" s="1"/>
  <c r="M21" i="20"/>
  <c r="L21" i="20" s="1"/>
  <c r="M22" i="20"/>
  <c r="L22" i="20" s="1"/>
  <c r="M23" i="20"/>
  <c r="M24" i="20"/>
  <c r="L24" i="20" s="1"/>
  <c r="M25" i="20"/>
  <c r="L25" i="20" s="1"/>
  <c r="M26" i="20"/>
  <c r="L26" i="20" s="1"/>
  <c r="M27" i="20"/>
  <c r="L27" i="20" s="1"/>
  <c r="M28" i="20"/>
  <c r="L28" i="20" s="1"/>
  <c r="M29" i="20"/>
  <c r="L29" i="20" s="1"/>
  <c r="M30" i="20"/>
  <c r="L30" i="20" s="1"/>
  <c r="M31" i="20"/>
  <c r="L31" i="20" s="1"/>
  <c r="M32" i="20"/>
  <c r="L32" i="20" s="1"/>
  <c r="M33" i="20"/>
  <c r="L33" i="20" s="1"/>
  <c r="M34" i="20"/>
  <c r="L34" i="20" s="1"/>
  <c r="M35" i="20"/>
  <c r="L35" i="20" s="1"/>
  <c r="M36" i="20"/>
  <c r="L36" i="20" s="1"/>
  <c r="M37" i="20"/>
  <c r="L37" i="20" s="1"/>
  <c r="M38" i="20"/>
  <c r="L38" i="20" s="1"/>
  <c r="M39" i="20"/>
  <c r="L39" i="20" s="1"/>
  <c r="M40" i="20"/>
  <c r="L40" i="20" s="1"/>
  <c r="M41" i="20"/>
  <c r="L41" i="20" s="1"/>
  <c r="M42" i="20"/>
  <c r="L42" i="20" s="1"/>
  <c r="M43" i="20"/>
  <c r="L43" i="20" s="1"/>
  <c r="M44" i="20"/>
  <c r="L44" i="20" s="1"/>
  <c r="M45" i="20"/>
  <c r="L45" i="20" s="1"/>
  <c r="M46" i="20"/>
  <c r="L46" i="20" s="1"/>
  <c r="M47" i="20"/>
  <c r="L47" i="20" s="1"/>
  <c r="M48" i="20"/>
  <c r="L48" i="20" s="1"/>
  <c r="L49" i="20"/>
  <c r="M49" i="20"/>
  <c r="M51" i="20"/>
  <c r="L51" i="20" s="1"/>
  <c r="M52" i="20"/>
  <c r="L52" i="20" s="1"/>
  <c r="M53" i="20"/>
  <c r="L53" i="20" s="1"/>
  <c r="M54" i="20"/>
  <c r="L54" i="20" s="1"/>
  <c r="L55" i="20"/>
  <c r="M55" i="20"/>
  <c r="M56" i="20"/>
  <c r="L56" i="20" s="1"/>
  <c r="M57" i="20"/>
  <c r="L57" i="20" s="1"/>
  <c r="M58" i="20"/>
  <c r="L58" i="20" s="1"/>
  <c r="M59" i="20"/>
  <c r="L59" i="20" s="1"/>
  <c r="M60" i="20"/>
  <c r="L60" i="20" s="1"/>
  <c r="M61" i="20"/>
  <c r="L61" i="20" s="1"/>
  <c r="M62" i="20"/>
  <c r="L62" i="20" s="1"/>
  <c r="M63" i="20"/>
  <c r="L63" i="20" s="1"/>
  <c r="M64" i="20"/>
  <c r="L64" i="20" s="1"/>
  <c r="M65" i="20"/>
  <c r="L65" i="20" s="1"/>
  <c r="M66" i="20"/>
  <c r="L66" i="20" s="1"/>
  <c r="M67" i="20"/>
  <c r="L67" i="20" s="1"/>
  <c r="M68" i="20"/>
  <c r="L68" i="20" s="1"/>
  <c r="M12" i="20"/>
  <c r="L12" i="20"/>
  <c r="F73" i="79"/>
  <c r="F74" i="79"/>
  <c r="F75" i="79"/>
  <c r="F76" i="79"/>
  <c r="F72" i="79"/>
  <c r="F15" i="79"/>
  <c r="F16" i="79"/>
  <c r="F17" i="79"/>
  <c r="F18" i="79"/>
  <c r="F19" i="79"/>
  <c r="F20" i="79"/>
  <c r="F21" i="79"/>
  <c r="F22" i="79"/>
  <c r="F23" i="79"/>
  <c r="F24" i="79"/>
  <c r="F25" i="79"/>
  <c r="F26" i="79"/>
  <c r="F27" i="79"/>
  <c r="F28" i="79"/>
  <c r="F29" i="79"/>
  <c r="F30" i="79"/>
  <c r="F31" i="79"/>
  <c r="F32" i="79"/>
  <c r="F33" i="79"/>
  <c r="F34" i="79"/>
  <c r="F35" i="79"/>
  <c r="F36" i="79"/>
  <c r="F37" i="79"/>
  <c r="F38" i="79"/>
  <c r="F39" i="79"/>
  <c r="F40" i="79"/>
  <c r="F41" i="79"/>
  <c r="F42" i="79"/>
  <c r="F43" i="79"/>
  <c r="F44" i="79"/>
  <c r="F45" i="79"/>
  <c r="F46" i="79"/>
  <c r="F47" i="79"/>
  <c r="F48" i="79"/>
  <c r="F49" i="79"/>
  <c r="F50" i="79"/>
  <c r="F51" i="79"/>
  <c r="F52" i="79"/>
  <c r="F53" i="79"/>
  <c r="F54" i="79"/>
  <c r="F55" i="79"/>
  <c r="F56" i="79"/>
  <c r="F57" i="79"/>
  <c r="F58" i="79"/>
  <c r="F59" i="79"/>
  <c r="F60" i="79"/>
  <c r="F61" i="79"/>
  <c r="F62" i="79"/>
  <c r="F63" i="79"/>
  <c r="F64" i="79"/>
  <c r="F65" i="79"/>
  <c r="F66" i="79"/>
  <c r="F67" i="79"/>
  <c r="F68" i="79"/>
  <c r="F69" i="79"/>
  <c r="F70" i="79"/>
  <c r="F14" i="79"/>
  <c r="G73" i="51"/>
  <c r="G74" i="51"/>
  <c r="G75" i="51"/>
  <c r="G76" i="51"/>
  <c r="G72" i="51"/>
  <c r="G15" i="51"/>
  <c r="G16" i="51"/>
  <c r="G17" i="51"/>
  <c r="G18" i="51"/>
  <c r="G19" i="51"/>
  <c r="G20" i="51"/>
  <c r="G21" i="51"/>
  <c r="G22" i="51"/>
  <c r="G23" i="51"/>
  <c r="G24" i="51"/>
  <c r="G25" i="51"/>
  <c r="G26" i="51"/>
  <c r="G27" i="51"/>
  <c r="G28" i="51"/>
  <c r="G29" i="51"/>
  <c r="G30" i="51"/>
  <c r="G31" i="51"/>
  <c r="G32" i="51"/>
  <c r="G33" i="51"/>
  <c r="G34" i="51"/>
  <c r="G35" i="51"/>
  <c r="G36" i="51"/>
  <c r="G37" i="51"/>
  <c r="G38" i="51"/>
  <c r="G39" i="51"/>
  <c r="G40" i="51"/>
  <c r="G41" i="51"/>
  <c r="G42" i="51"/>
  <c r="G43" i="51"/>
  <c r="G44" i="51"/>
  <c r="G45" i="51"/>
  <c r="G46" i="51"/>
  <c r="G47" i="51"/>
  <c r="G48" i="51"/>
  <c r="G49" i="51"/>
  <c r="G50" i="51"/>
  <c r="G51" i="51"/>
  <c r="G52" i="51"/>
  <c r="G53" i="51"/>
  <c r="G54" i="51"/>
  <c r="G55" i="51"/>
  <c r="G56" i="51"/>
  <c r="G57" i="51"/>
  <c r="G58" i="51"/>
  <c r="G59" i="51"/>
  <c r="G60" i="51"/>
  <c r="G61" i="51"/>
  <c r="G62" i="51"/>
  <c r="G63" i="51"/>
  <c r="G64" i="51"/>
  <c r="G65" i="51"/>
  <c r="G66" i="51"/>
  <c r="G67" i="51"/>
  <c r="G68" i="51"/>
  <c r="G69" i="51"/>
  <c r="G70" i="51"/>
  <c r="G14" i="51"/>
  <c r="D73" i="32"/>
  <c r="D74" i="32"/>
  <c r="D75" i="32"/>
  <c r="D76" i="32"/>
  <c r="D72"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2" i="32"/>
  <c r="D43" i="32"/>
  <c r="D44" i="32"/>
  <c r="D45" i="32"/>
  <c r="D46" i="32"/>
  <c r="D47" i="32"/>
  <c r="D48" i="32"/>
  <c r="D49" i="32"/>
  <c r="D50" i="32"/>
  <c r="D51" i="32"/>
  <c r="D52" i="32"/>
  <c r="D53" i="32"/>
  <c r="D54" i="32"/>
  <c r="D55" i="32"/>
  <c r="D56" i="32"/>
  <c r="D57" i="32"/>
  <c r="D58" i="32"/>
  <c r="D59" i="32"/>
  <c r="D60" i="32"/>
  <c r="D61" i="32"/>
  <c r="D62" i="32"/>
  <c r="D63" i="32"/>
  <c r="D64" i="32"/>
  <c r="D65" i="32"/>
  <c r="D66" i="32"/>
  <c r="D67" i="32"/>
  <c r="D68" i="32"/>
  <c r="D69" i="32"/>
  <c r="D70" i="32"/>
  <c r="D14" i="32"/>
  <c r="B76" i="11"/>
  <c r="C76" i="11"/>
  <c r="D76" i="11"/>
  <c r="E76" i="11"/>
  <c r="F76" i="11"/>
  <c r="G76" i="11"/>
  <c r="H76" i="11"/>
  <c r="B77" i="11"/>
  <c r="C77" i="11"/>
  <c r="D77" i="11"/>
  <c r="E77" i="11"/>
  <c r="F77" i="11"/>
  <c r="G77" i="11"/>
  <c r="H77" i="11"/>
  <c r="B78" i="11"/>
  <c r="C78" i="11"/>
  <c r="D78" i="11"/>
  <c r="E78" i="11"/>
  <c r="F78" i="11"/>
  <c r="G78" i="11"/>
  <c r="H78" i="11"/>
  <c r="B79" i="11"/>
  <c r="C79" i="11"/>
  <c r="D79" i="11"/>
  <c r="E79" i="11"/>
  <c r="F79" i="11"/>
  <c r="G79" i="11"/>
  <c r="H79" i="11"/>
  <c r="H75" i="11"/>
  <c r="G75" i="11"/>
  <c r="F75" i="11"/>
  <c r="E75" i="11"/>
  <c r="D75" i="11"/>
  <c r="C75" i="11"/>
  <c r="B75" i="11"/>
  <c r="B38" i="11"/>
  <c r="C38" i="11"/>
  <c r="D38" i="11"/>
  <c r="E38" i="11"/>
  <c r="F38" i="11"/>
  <c r="G38" i="11"/>
  <c r="H38" i="11"/>
  <c r="B39" i="11"/>
  <c r="C39" i="11"/>
  <c r="D39" i="11"/>
  <c r="E39" i="11"/>
  <c r="F39" i="11"/>
  <c r="G39" i="11"/>
  <c r="H39" i="11"/>
  <c r="B40" i="11"/>
  <c r="C40" i="11"/>
  <c r="D40" i="11"/>
  <c r="E40" i="11"/>
  <c r="F40" i="11"/>
  <c r="G40" i="11"/>
  <c r="H40" i="11"/>
  <c r="B41" i="11"/>
  <c r="C41" i="11"/>
  <c r="D41" i="11"/>
  <c r="E41" i="11"/>
  <c r="F41" i="11"/>
  <c r="G41" i="11"/>
  <c r="H41" i="11"/>
  <c r="B42" i="11"/>
  <c r="C42" i="11"/>
  <c r="D42" i="11"/>
  <c r="E42" i="11"/>
  <c r="F42" i="11"/>
  <c r="G42" i="11"/>
  <c r="H42" i="11"/>
  <c r="B43" i="11"/>
  <c r="C43" i="11"/>
  <c r="D43" i="11"/>
  <c r="E43" i="11"/>
  <c r="F43" i="11"/>
  <c r="G43" i="11"/>
  <c r="H43" i="11"/>
  <c r="B44" i="11"/>
  <c r="C44" i="11"/>
  <c r="D44" i="11"/>
  <c r="E44" i="11"/>
  <c r="F44" i="11"/>
  <c r="G44" i="11"/>
  <c r="H44" i="11"/>
  <c r="B45" i="11"/>
  <c r="C45" i="11"/>
  <c r="D45" i="11"/>
  <c r="E45" i="11"/>
  <c r="F45" i="11"/>
  <c r="G45" i="11"/>
  <c r="H45" i="11"/>
  <c r="B46" i="11"/>
  <c r="C46" i="11"/>
  <c r="D46" i="11"/>
  <c r="E46" i="11"/>
  <c r="F46" i="11"/>
  <c r="G46" i="11"/>
  <c r="H46" i="11"/>
  <c r="B47" i="11"/>
  <c r="C47" i="11"/>
  <c r="D47" i="11"/>
  <c r="E47" i="11"/>
  <c r="F47" i="11"/>
  <c r="G47" i="11"/>
  <c r="H47" i="11"/>
  <c r="B48" i="11"/>
  <c r="C48" i="11"/>
  <c r="D48" i="11"/>
  <c r="E48" i="11"/>
  <c r="F48" i="11"/>
  <c r="G48" i="11"/>
  <c r="H48" i="11"/>
  <c r="B49" i="11"/>
  <c r="C49" i="11"/>
  <c r="D49" i="11"/>
  <c r="E49" i="11"/>
  <c r="F49" i="11"/>
  <c r="G49" i="11"/>
  <c r="H49" i="11"/>
  <c r="B50" i="11"/>
  <c r="C50" i="11"/>
  <c r="D50" i="11"/>
  <c r="E50" i="11"/>
  <c r="F50" i="11"/>
  <c r="G50" i="11"/>
  <c r="H50" i="11"/>
  <c r="B51" i="11"/>
  <c r="C51" i="11"/>
  <c r="D51" i="11"/>
  <c r="E51" i="11"/>
  <c r="F51" i="11"/>
  <c r="G51" i="11"/>
  <c r="H51" i="11"/>
  <c r="B52" i="11"/>
  <c r="C52" i="11"/>
  <c r="D52" i="11"/>
  <c r="E52" i="11"/>
  <c r="F52" i="11"/>
  <c r="G52" i="11"/>
  <c r="H52" i="11"/>
  <c r="B53" i="11"/>
  <c r="C53" i="11"/>
  <c r="D53" i="11"/>
  <c r="E53" i="11"/>
  <c r="F53" i="11"/>
  <c r="G53" i="11"/>
  <c r="H53" i="11"/>
  <c r="B54" i="11"/>
  <c r="C54" i="11"/>
  <c r="D54" i="11"/>
  <c r="E54" i="11"/>
  <c r="F54" i="11"/>
  <c r="G54" i="11"/>
  <c r="H54" i="11"/>
  <c r="B55" i="11"/>
  <c r="C55" i="11"/>
  <c r="D55" i="11"/>
  <c r="E55" i="11"/>
  <c r="F55" i="11"/>
  <c r="G55" i="11"/>
  <c r="H55" i="11"/>
  <c r="B56" i="11"/>
  <c r="C56" i="11"/>
  <c r="D56" i="11"/>
  <c r="E56" i="11"/>
  <c r="F56" i="11"/>
  <c r="G56" i="11"/>
  <c r="H56" i="11"/>
  <c r="B57" i="11"/>
  <c r="C57" i="11"/>
  <c r="D57" i="11"/>
  <c r="E57" i="11"/>
  <c r="F57" i="11"/>
  <c r="G57" i="11"/>
  <c r="H57" i="11"/>
  <c r="B58" i="11"/>
  <c r="C58" i="11"/>
  <c r="D58" i="11"/>
  <c r="E58" i="11"/>
  <c r="F58" i="11"/>
  <c r="G58" i="11"/>
  <c r="H58" i="11"/>
  <c r="B59" i="11"/>
  <c r="C59" i="11"/>
  <c r="D59" i="11"/>
  <c r="E59" i="11"/>
  <c r="F59" i="11"/>
  <c r="G59" i="11"/>
  <c r="H59" i="11"/>
  <c r="B60" i="11"/>
  <c r="C60" i="11"/>
  <c r="D60" i="11"/>
  <c r="E60" i="11"/>
  <c r="F60" i="11"/>
  <c r="G60" i="11"/>
  <c r="H60" i="11"/>
  <c r="B61" i="11"/>
  <c r="C61" i="11"/>
  <c r="D61" i="11"/>
  <c r="E61" i="11"/>
  <c r="F61" i="11"/>
  <c r="G61" i="11"/>
  <c r="H61" i="11"/>
  <c r="B62" i="11"/>
  <c r="C62" i="11"/>
  <c r="D62" i="11"/>
  <c r="E62" i="11"/>
  <c r="F62" i="11"/>
  <c r="G62" i="11"/>
  <c r="H62" i="11"/>
  <c r="B63" i="11"/>
  <c r="C63" i="11"/>
  <c r="D63" i="11"/>
  <c r="E63" i="11"/>
  <c r="F63" i="11"/>
  <c r="G63" i="11"/>
  <c r="H63" i="11"/>
  <c r="B64" i="11"/>
  <c r="C64" i="11"/>
  <c r="D64" i="11"/>
  <c r="E64" i="11"/>
  <c r="F64" i="11"/>
  <c r="G64" i="11"/>
  <c r="H64" i="11"/>
  <c r="B65" i="11"/>
  <c r="C65" i="11"/>
  <c r="D65" i="11"/>
  <c r="E65" i="11"/>
  <c r="F65" i="11"/>
  <c r="G65" i="11"/>
  <c r="H65" i="11"/>
  <c r="B66" i="11"/>
  <c r="C66" i="11"/>
  <c r="D66" i="11"/>
  <c r="E66" i="11"/>
  <c r="F66" i="11"/>
  <c r="G66" i="11"/>
  <c r="H66" i="11"/>
  <c r="B67" i="11"/>
  <c r="C67" i="11"/>
  <c r="D67" i="11"/>
  <c r="E67" i="11"/>
  <c r="F67" i="11"/>
  <c r="G67" i="11"/>
  <c r="H67" i="11"/>
  <c r="B68" i="11"/>
  <c r="C68" i="11"/>
  <c r="D68" i="11"/>
  <c r="E68" i="11"/>
  <c r="F68" i="11"/>
  <c r="G68" i="11"/>
  <c r="H68" i="11"/>
  <c r="B69" i="11"/>
  <c r="C69" i="11"/>
  <c r="D69" i="11"/>
  <c r="E69" i="11"/>
  <c r="F69" i="11"/>
  <c r="G69" i="11"/>
  <c r="H69" i="11"/>
  <c r="B70" i="11"/>
  <c r="C70" i="11"/>
  <c r="D70" i="11"/>
  <c r="E70" i="11"/>
  <c r="F70" i="11"/>
  <c r="G70" i="11"/>
  <c r="H70" i="11"/>
  <c r="B71" i="11"/>
  <c r="C71" i="11"/>
  <c r="D71" i="11"/>
  <c r="E71" i="11"/>
  <c r="F71" i="11"/>
  <c r="G71" i="11"/>
  <c r="H71" i="11"/>
  <c r="B72" i="11"/>
  <c r="C72" i="11"/>
  <c r="D72" i="11"/>
  <c r="E72" i="11"/>
  <c r="F72" i="11"/>
  <c r="G72" i="11"/>
  <c r="H72" i="11"/>
  <c r="B73" i="11"/>
  <c r="C73" i="11"/>
  <c r="D73" i="11"/>
  <c r="E73" i="11"/>
  <c r="F73" i="11"/>
  <c r="G73" i="11"/>
  <c r="H73" i="11"/>
  <c r="B17" i="11"/>
  <c r="C17" i="11"/>
  <c r="D17" i="11"/>
  <c r="E17" i="11"/>
  <c r="F17" i="11"/>
  <c r="G17" i="11"/>
  <c r="H17" i="11"/>
  <c r="B18" i="11"/>
  <c r="C18" i="11"/>
  <c r="D18" i="11"/>
  <c r="E18" i="11"/>
  <c r="F18" i="11"/>
  <c r="G18" i="11"/>
  <c r="H18" i="11"/>
  <c r="B19" i="11"/>
  <c r="C19" i="11"/>
  <c r="D19" i="11"/>
  <c r="E19" i="11"/>
  <c r="F19" i="11"/>
  <c r="G19" i="11"/>
  <c r="H19" i="11"/>
  <c r="B20" i="11"/>
  <c r="C20" i="11"/>
  <c r="D20" i="11"/>
  <c r="E20" i="11"/>
  <c r="F20" i="11"/>
  <c r="G20" i="11"/>
  <c r="H20" i="11"/>
  <c r="B21" i="11"/>
  <c r="C21" i="11"/>
  <c r="D21" i="11"/>
  <c r="E21" i="11"/>
  <c r="F21" i="11"/>
  <c r="G21" i="11"/>
  <c r="H21" i="11"/>
  <c r="B22" i="11"/>
  <c r="C22" i="11"/>
  <c r="D22" i="11"/>
  <c r="E22" i="11"/>
  <c r="F22" i="11"/>
  <c r="G22" i="11"/>
  <c r="H22" i="11"/>
  <c r="B23" i="11"/>
  <c r="C23" i="11"/>
  <c r="D23" i="11"/>
  <c r="E23" i="11"/>
  <c r="F23" i="11"/>
  <c r="G23" i="11"/>
  <c r="H23" i="11"/>
  <c r="B24" i="11"/>
  <c r="C24" i="11"/>
  <c r="D24" i="11"/>
  <c r="E24" i="11"/>
  <c r="F24" i="11"/>
  <c r="G24" i="11"/>
  <c r="H24" i="11"/>
  <c r="B25" i="11"/>
  <c r="C25" i="11"/>
  <c r="D25" i="11"/>
  <c r="E25" i="11"/>
  <c r="F25" i="11"/>
  <c r="G25" i="11"/>
  <c r="H25" i="11"/>
  <c r="B26" i="11"/>
  <c r="C26" i="11"/>
  <c r="D26" i="11"/>
  <c r="E26" i="11"/>
  <c r="F26" i="11"/>
  <c r="G26" i="11"/>
  <c r="H26" i="11"/>
  <c r="B27" i="11"/>
  <c r="C27" i="11"/>
  <c r="D27" i="11"/>
  <c r="E27" i="11"/>
  <c r="F27" i="11"/>
  <c r="G27" i="11"/>
  <c r="H27" i="11"/>
  <c r="B28" i="11"/>
  <c r="C28" i="11"/>
  <c r="D28" i="11"/>
  <c r="E28" i="11"/>
  <c r="F28" i="11"/>
  <c r="G28" i="11"/>
  <c r="H28" i="11"/>
  <c r="B29" i="11"/>
  <c r="C29" i="11"/>
  <c r="D29" i="11"/>
  <c r="E29" i="11"/>
  <c r="F29" i="11"/>
  <c r="G29" i="11"/>
  <c r="H29" i="11"/>
  <c r="B30" i="11"/>
  <c r="C30" i="11"/>
  <c r="D30" i="11"/>
  <c r="E30" i="11"/>
  <c r="F30" i="11"/>
  <c r="G30" i="11"/>
  <c r="H30" i="11"/>
  <c r="B31" i="11"/>
  <c r="C31" i="11"/>
  <c r="D31" i="11"/>
  <c r="E31" i="11"/>
  <c r="F31" i="11"/>
  <c r="G31" i="11"/>
  <c r="H31" i="11"/>
  <c r="B32" i="11"/>
  <c r="C32" i="11"/>
  <c r="D32" i="11"/>
  <c r="E32" i="11"/>
  <c r="F32" i="11"/>
  <c r="G32" i="11"/>
  <c r="H32" i="11"/>
  <c r="B33" i="11"/>
  <c r="C33" i="11"/>
  <c r="D33" i="11"/>
  <c r="E33" i="11"/>
  <c r="F33" i="11"/>
  <c r="G33" i="11"/>
  <c r="H33" i="11"/>
  <c r="B34" i="11"/>
  <c r="C34" i="11"/>
  <c r="D34" i="11"/>
  <c r="E34" i="11"/>
  <c r="F34" i="11"/>
  <c r="G34" i="11"/>
  <c r="H34" i="11"/>
  <c r="B35" i="11"/>
  <c r="C35" i="11"/>
  <c r="D35" i="11"/>
  <c r="E35" i="11"/>
  <c r="F35" i="11"/>
  <c r="G35" i="11"/>
  <c r="H35" i="11"/>
  <c r="B36" i="11"/>
  <c r="C36" i="11"/>
  <c r="D36" i="11"/>
  <c r="E36" i="11"/>
  <c r="F36" i="11"/>
  <c r="G36" i="11"/>
  <c r="H36" i="11"/>
  <c r="C37" i="11"/>
  <c r="D37" i="11"/>
  <c r="E37" i="11"/>
  <c r="F37" i="11"/>
  <c r="G37" i="11"/>
  <c r="H37" i="11"/>
  <c r="B37" i="11"/>
  <c r="I77" i="11" l="1"/>
  <c r="I76" i="11"/>
  <c r="I79" i="11"/>
  <c r="I78" i="11"/>
  <c r="I75" i="11"/>
  <c r="F74" i="11"/>
  <c r="G74" i="11"/>
  <c r="E74" i="11"/>
  <c r="C74" i="11"/>
  <c r="H74" i="11"/>
  <c r="D74" i="11"/>
  <c r="B74" i="11"/>
  <c r="AE77" i="75" l="1"/>
  <c r="AE78" i="75"/>
  <c r="AE79" i="75"/>
  <c r="AE80" i="75"/>
  <c r="AE76" i="75"/>
  <c r="AE74" i="75"/>
  <c r="AE73" i="75"/>
  <c r="AE72" i="75"/>
  <c r="AE71" i="75"/>
  <c r="AE70" i="75"/>
  <c r="AE69" i="75"/>
  <c r="AE68" i="75"/>
  <c r="AE67" i="75"/>
  <c r="AE66" i="75"/>
  <c r="AE65" i="75"/>
  <c r="AE64" i="75"/>
  <c r="AE63" i="75"/>
  <c r="AE62" i="75"/>
  <c r="AE61" i="75"/>
  <c r="AE60" i="75"/>
  <c r="AE59" i="75"/>
  <c r="AE58" i="75"/>
  <c r="AE57" i="75"/>
  <c r="AE56" i="75"/>
  <c r="AE55" i="75"/>
  <c r="AE54" i="75"/>
  <c r="AE53" i="75"/>
  <c r="AE52" i="75"/>
  <c r="AE51" i="75"/>
  <c r="AE50" i="75"/>
  <c r="AE49" i="75"/>
  <c r="AE48" i="75"/>
  <c r="AE47" i="75"/>
  <c r="AE46" i="75"/>
  <c r="AE45" i="75"/>
  <c r="AE44" i="75"/>
  <c r="AE43" i="75"/>
  <c r="AE42" i="75"/>
  <c r="AE41" i="75"/>
  <c r="AE40" i="75"/>
  <c r="AE39" i="75"/>
  <c r="AE38" i="75"/>
  <c r="AE37" i="75"/>
  <c r="AE36" i="75"/>
  <c r="AE35" i="75"/>
  <c r="AE34" i="75"/>
  <c r="AE33" i="75"/>
  <c r="AE32" i="75"/>
  <c r="AE31" i="75"/>
  <c r="AE30" i="75"/>
  <c r="AE29" i="75"/>
  <c r="AE28" i="75"/>
  <c r="AE27" i="75"/>
  <c r="AE26" i="75"/>
  <c r="AE25" i="75"/>
  <c r="AE24" i="75"/>
  <c r="AE23" i="75"/>
  <c r="AE22" i="75"/>
  <c r="AE21" i="75"/>
  <c r="AE20" i="75"/>
  <c r="AE19" i="75"/>
  <c r="AE18" i="75" l="1"/>
  <c r="T81" i="75"/>
  <c r="T75" i="75"/>
  <c r="AA81" i="75"/>
  <c r="AB81" i="75"/>
  <c r="AC81" i="75"/>
  <c r="AD81" i="75"/>
  <c r="AE81" i="75"/>
  <c r="AA75" i="75"/>
  <c r="AB75" i="75"/>
  <c r="AC75" i="75"/>
  <c r="AD75" i="75"/>
  <c r="AD82" i="75" s="1"/>
  <c r="AE75" i="75"/>
  <c r="Q76" i="24"/>
  <c r="R76" i="24"/>
  <c r="S76" i="24"/>
  <c r="Q70" i="24"/>
  <c r="R70" i="24"/>
  <c r="R77" i="24" s="1"/>
  <c r="S70" i="24"/>
  <c r="S77" i="24" s="1"/>
  <c r="R76" i="5"/>
  <c r="S76" i="5"/>
  <c r="T76" i="5"/>
  <c r="R70" i="5"/>
  <c r="S70" i="5"/>
  <c r="T70" i="5"/>
  <c r="T77" i="5" s="1"/>
  <c r="H72" i="12"/>
  <c r="H73" i="12"/>
  <c r="H74" i="12"/>
  <c r="H75" i="12"/>
  <c r="H71" i="12"/>
  <c r="H14" i="12"/>
  <c r="H15" i="12"/>
  <c r="H16" i="12"/>
  <c r="H17" i="12"/>
  <c r="H18" i="12"/>
  <c r="H19" i="12"/>
  <c r="H20" i="12"/>
  <c r="H21" i="12"/>
  <c r="H22" i="12"/>
  <c r="H23" i="12"/>
  <c r="H24" i="12"/>
  <c r="H25" i="12"/>
  <c r="H26" i="12"/>
  <c r="H27" i="12"/>
  <c r="H28" i="12"/>
  <c r="H29" i="12"/>
  <c r="H30" i="12"/>
  <c r="H31" i="12"/>
  <c r="H32" i="12"/>
  <c r="H33" i="12"/>
  <c r="H34" i="12"/>
  <c r="H35" i="12"/>
  <c r="H36" i="12"/>
  <c r="H37" i="12"/>
  <c r="H38" i="12"/>
  <c r="H39" i="12"/>
  <c r="H40" i="12"/>
  <c r="H41" i="12"/>
  <c r="H42" i="12"/>
  <c r="H43" i="12"/>
  <c r="H44" i="12"/>
  <c r="H45" i="12"/>
  <c r="H46" i="12"/>
  <c r="H47" i="12"/>
  <c r="H48" i="12"/>
  <c r="H49" i="12"/>
  <c r="H50" i="12"/>
  <c r="H51" i="12"/>
  <c r="H52" i="12"/>
  <c r="H53" i="12"/>
  <c r="H54" i="12"/>
  <c r="H55" i="12"/>
  <c r="H56" i="12"/>
  <c r="H57" i="12"/>
  <c r="H58" i="12"/>
  <c r="H59" i="12"/>
  <c r="H60" i="12"/>
  <c r="H61" i="12"/>
  <c r="H62" i="12"/>
  <c r="H63" i="12"/>
  <c r="H64" i="12"/>
  <c r="H65" i="12"/>
  <c r="H66" i="12"/>
  <c r="H67" i="12"/>
  <c r="H68" i="12"/>
  <c r="H69" i="12"/>
  <c r="H13" i="12"/>
  <c r="M76" i="11"/>
  <c r="M77" i="11"/>
  <c r="M78" i="11"/>
  <c r="M79" i="11"/>
  <c r="M75"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17" i="11"/>
  <c r="Q77" i="76"/>
  <c r="Q78" i="76"/>
  <c r="Q79" i="76"/>
  <c r="Q80" i="76"/>
  <c r="Q76" i="76"/>
  <c r="Q19" i="76"/>
  <c r="Q20" i="76"/>
  <c r="Q21" i="76"/>
  <c r="Q22" i="76"/>
  <c r="Q23" i="76"/>
  <c r="Q24" i="76"/>
  <c r="Q25" i="76"/>
  <c r="Q26" i="76"/>
  <c r="Q27" i="76"/>
  <c r="Q28" i="76"/>
  <c r="Q29" i="76"/>
  <c r="Q30" i="76"/>
  <c r="Q31" i="76"/>
  <c r="Q32" i="76"/>
  <c r="Q33" i="76"/>
  <c r="Q34" i="76"/>
  <c r="Q35" i="76"/>
  <c r="Q36" i="76"/>
  <c r="Q37" i="76"/>
  <c r="Q38" i="76"/>
  <c r="Q39" i="76"/>
  <c r="Q40" i="76"/>
  <c r="Q41" i="76"/>
  <c r="Q42" i="76"/>
  <c r="Q43" i="76"/>
  <c r="Q44" i="76"/>
  <c r="Q45" i="76"/>
  <c r="Q46" i="76"/>
  <c r="Q47" i="76"/>
  <c r="Q48" i="76"/>
  <c r="Q49" i="76"/>
  <c r="Q50" i="76"/>
  <c r="Q51" i="76"/>
  <c r="Q52" i="76"/>
  <c r="Q53" i="76"/>
  <c r="Q54" i="76"/>
  <c r="Q55" i="76"/>
  <c r="Q56" i="76"/>
  <c r="Q57" i="76"/>
  <c r="Q58" i="76"/>
  <c r="Q59" i="76"/>
  <c r="Q60" i="76"/>
  <c r="Q61" i="76"/>
  <c r="Q62" i="76"/>
  <c r="Q63" i="76"/>
  <c r="Q64" i="76"/>
  <c r="Q65" i="76"/>
  <c r="Q66" i="76"/>
  <c r="Q67" i="76"/>
  <c r="Q68" i="76"/>
  <c r="Q69" i="76"/>
  <c r="Q70" i="76"/>
  <c r="Q71" i="76"/>
  <c r="Q72" i="76"/>
  <c r="Q73" i="76"/>
  <c r="Q74" i="76"/>
  <c r="Q18" i="76"/>
  <c r="Y76" i="30"/>
  <c r="X76" i="30"/>
  <c r="V76" i="30"/>
  <c r="U76" i="30"/>
  <c r="T76" i="30"/>
  <c r="S76" i="30"/>
  <c r="R76" i="30"/>
  <c r="Q76" i="30"/>
  <c r="P76" i="30"/>
  <c r="O76" i="30"/>
  <c r="Y70" i="30"/>
  <c r="X70" i="30"/>
  <c r="V70" i="30"/>
  <c r="U70" i="30"/>
  <c r="T70" i="30"/>
  <c r="T77" i="30" s="1"/>
  <c r="S70" i="30"/>
  <c r="R70" i="30"/>
  <c r="Q70" i="30"/>
  <c r="P70" i="30"/>
  <c r="O70" i="30"/>
  <c r="O77" i="30" s="1"/>
  <c r="V75" i="20"/>
  <c r="V69" i="20"/>
  <c r="F75" i="78"/>
  <c r="F76" i="78"/>
  <c r="F77" i="78"/>
  <c r="F78" i="78"/>
  <c r="F74" i="78"/>
  <c r="F17" i="78"/>
  <c r="F18" i="78"/>
  <c r="F19" i="78"/>
  <c r="F20" i="78"/>
  <c r="F21" i="78"/>
  <c r="F22" i="78"/>
  <c r="F23" i="78"/>
  <c r="F24" i="78"/>
  <c r="F25" i="78"/>
  <c r="F26" i="78"/>
  <c r="F27" i="78"/>
  <c r="F28" i="78"/>
  <c r="F29" i="78"/>
  <c r="F30" i="78"/>
  <c r="F31" i="78"/>
  <c r="F32" i="78"/>
  <c r="F33" i="78"/>
  <c r="F34" i="78"/>
  <c r="F35" i="78"/>
  <c r="F36" i="78"/>
  <c r="F37" i="78"/>
  <c r="F38" i="78"/>
  <c r="F39" i="78"/>
  <c r="F40" i="78"/>
  <c r="F41" i="78"/>
  <c r="F42" i="78"/>
  <c r="F43" i="78"/>
  <c r="F44" i="78"/>
  <c r="F45" i="78"/>
  <c r="F46" i="78"/>
  <c r="F47" i="78"/>
  <c r="F48" i="78"/>
  <c r="F49" i="78"/>
  <c r="F50" i="78"/>
  <c r="F51" i="78"/>
  <c r="F52" i="78"/>
  <c r="F53" i="78"/>
  <c r="F54" i="78"/>
  <c r="F55" i="78"/>
  <c r="F56" i="78"/>
  <c r="F57" i="78"/>
  <c r="F58" i="78"/>
  <c r="F59" i="78"/>
  <c r="F60" i="78"/>
  <c r="F61" i="78"/>
  <c r="F62" i="78"/>
  <c r="F63" i="78"/>
  <c r="F64" i="78"/>
  <c r="F65" i="78"/>
  <c r="F66" i="78"/>
  <c r="F67" i="78"/>
  <c r="F68" i="78"/>
  <c r="F69" i="78"/>
  <c r="F70" i="78"/>
  <c r="F71" i="78"/>
  <c r="F72" i="78"/>
  <c r="F16" i="78"/>
  <c r="G15" i="70"/>
  <c r="G16" i="70"/>
  <c r="G17" i="70"/>
  <c r="G18" i="70"/>
  <c r="G19" i="70"/>
  <c r="G20" i="70"/>
  <c r="G21" i="70"/>
  <c r="G22" i="70"/>
  <c r="G23" i="70"/>
  <c r="G24" i="70"/>
  <c r="G25" i="70"/>
  <c r="G26" i="70"/>
  <c r="G27" i="70"/>
  <c r="G28" i="70"/>
  <c r="G29" i="70"/>
  <c r="G30" i="70"/>
  <c r="G31" i="70"/>
  <c r="G32" i="70"/>
  <c r="G33" i="70"/>
  <c r="G34" i="70"/>
  <c r="G35" i="70"/>
  <c r="G36" i="70"/>
  <c r="G37" i="70"/>
  <c r="G38" i="70"/>
  <c r="G39" i="70"/>
  <c r="G40" i="70"/>
  <c r="G41" i="70"/>
  <c r="G42" i="70"/>
  <c r="G43" i="70"/>
  <c r="G44" i="70"/>
  <c r="G45" i="70"/>
  <c r="G46" i="70"/>
  <c r="G47" i="70"/>
  <c r="G48" i="70"/>
  <c r="G49" i="70"/>
  <c r="G50" i="70"/>
  <c r="G51" i="70"/>
  <c r="G52" i="70"/>
  <c r="G53" i="70"/>
  <c r="G54" i="70"/>
  <c r="G55" i="70"/>
  <c r="G56" i="70"/>
  <c r="G57" i="70"/>
  <c r="G58" i="70"/>
  <c r="G59" i="70"/>
  <c r="G60" i="70"/>
  <c r="G61" i="70"/>
  <c r="G62" i="70"/>
  <c r="G63" i="70"/>
  <c r="G64" i="70"/>
  <c r="G65" i="70"/>
  <c r="G66" i="70"/>
  <c r="G67" i="70"/>
  <c r="G68" i="70"/>
  <c r="G69" i="70"/>
  <c r="G70" i="70"/>
  <c r="G71" i="70"/>
  <c r="G73" i="70"/>
  <c r="G74" i="70"/>
  <c r="G75" i="70"/>
  <c r="G76" i="70"/>
  <c r="G77" i="70"/>
  <c r="V76" i="20" l="1"/>
  <c r="P77" i="30"/>
  <c r="Q77" i="30"/>
  <c r="R77" i="30"/>
  <c r="S77" i="30"/>
  <c r="U77" i="30"/>
  <c r="X77" i="30"/>
  <c r="Y77" i="30"/>
  <c r="V77" i="30"/>
  <c r="AC82" i="75"/>
  <c r="AA82" i="75"/>
  <c r="R77" i="5"/>
  <c r="I74" i="11"/>
  <c r="AE82" i="75"/>
  <c r="AB82" i="75"/>
  <c r="T82" i="75"/>
  <c r="Q77" i="24"/>
  <c r="S77" i="5"/>
  <c r="G72" i="70"/>
  <c r="B16" i="27" l="1"/>
  <c r="B17" i="27"/>
  <c r="B20" i="27"/>
  <c r="B22" i="27"/>
  <c r="B29" i="27"/>
  <c r="B31" i="27"/>
  <c r="B39" i="27"/>
  <c r="B41" i="27"/>
  <c r="B44" i="27"/>
  <c r="B53" i="27"/>
  <c r="B54" i="27"/>
  <c r="B56" i="27"/>
  <c r="B57" i="27"/>
  <c r="B59" i="27"/>
  <c r="B60" i="27"/>
  <c r="B62" i="27"/>
  <c r="B63" i="27"/>
  <c r="G72" i="27"/>
  <c r="B72" i="27" s="1"/>
  <c r="G73" i="27"/>
  <c r="B73" i="27" s="1"/>
  <c r="G74" i="27"/>
  <c r="B74" i="27" s="1"/>
  <c r="G75" i="27"/>
  <c r="B75" i="27" s="1"/>
  <c r="G71" i="27"/>
  <c r="B71" i="27" s="1"/>
  <c r="G14" i="27"/>
  <c r="B14" i="27" s="1"/>
  <c r="G15" i="27"/>
  <c r="B15" i="27" s="1"/>
  <c r="G16" i="27"/>
  <c r="G17" i="27"/>
  <c r="G18" i="27"/>
  <c r="B18" i="27" s="1"/>
  <c r="G19" i="27"/>
  <c r="B19" i="27" s="1"/>
  <c r="G20" i="27"/>
  <c r="G21" i="27"/>
  <c r="B21" i="27" s="1"/>
  <c r="G22" i="27"/>
  <c r="G23" i="27"/>
  <c r="B23" i="27" s="1"/>
  <c r="G24" i="27"/>
  <c r="B24" i="27" s="1"/>
  <c r="G25" i="27"/>
  <c r="B25" i="27" s="1"/>
  <c r="G26" i="27"/>
  <c r="B26" i="27" s="1"/>
  <c r="G27" i="27"/>
  <c r="B27" i="27" s="1"/>
  <c r="G28" i="27"/>
  <c r="B28" i="27" s="1"/>
  <c r="G29" i="27"/>
  <c r="G30" i="27"/>
  <c r="B30" i="27" s="1"/>
  <c r="G31" i="27"/>
  <c r="G32" i="27"/>
  <c r="B32" i="27" s="1"/>
  <c r="G33" i="27"/>
  <c r="B33" i="27" s="1"/>
  <c r="G34" i="27"/>
  <c r="B34" i="27" s="1"/>
  <c r="G35" i="27"/>
  <c r="B35" i="27" s="1"/>
  <c r="G36" i="27"/>
  <c r="B36" i="27" s="1"/>
  <c r="G37" i="27"/>
  <c r="B37" i="27" s="1"/>
  <c r="G38" i="27"/>
  <c r="B38" i="27" s="1"/>
  <c r="G39" i="27"/>
  <c r="G40" i="27"/>
  <c r="B40" i="27" s="1"/>
  <c r="G41" i="27"/>
  <c r="G42" i="27"/>
  <c r="B42" i="27" s="1"/>
  <c r="G43" i="27"/>
  <c r="B43" i="27" s="1"/>
  <c r="G44" i="27"/>
  <c r="G45" i="27"/>
  <c r="B45" i="27" s="1"/>
  <c r="G46" i="27"/>
  <c r="B46" i="27" s="1"/>
  <c r="G47" i="27"/>
  <c r="B47" i="27" s="1"/>
  <c r="G48" i="27"/>
  <c r="B48" i="27" s="1"/>
  <c r="G49" i="27"/>
  <c r="B49" i="27" s="1"/>
  <c r="G50" i="27"/>
  <c r="B50" i="27" s="1"/>
  <c r="G51" i="27"/>
  <c r="B51" i="27" s="1"/>
  <c r="G52" i="27"/>
  <c r="B52" i="27" s="1"/>
  <c r="G53" i="27"/>
  <c r="G54" i="27"/>
  <c r="G55" i="27"/>
  <c r="B55" i="27" s="1"/>
  <c r="G56" i="27"/>
  <c r="G57" i="27"/>
  <c r="G58" i="27"/>
  <c r="B58" i="27" s="1"/>
  <c r="G59" i="27"/>
  <c r="G60" i="27"/>
  <c r="G61" i="27"/>
  <c r="B61" i="27" s="1"/>
  <c r="G62" i="27"/>
  <c r="G63" i="27"/>
  <c r="G64" i="27"/>
  <c r="B64" i="27" s="1"/>
  <c r="G65" i="27"/>
  <c r="B65" i="27" s="1"/>
  <c r="G66" i="27"/>
  <c r="B66" i="27" s="1"/>
  <c r="G67" i="27"/>
  <c r="B67" i="27" s="1"/>
  <c r="G68" i="27"/>
  <c r="B68" i="27" s="1"/>
  <c r="G69" i="27"/>
  <c r="B69" i="27" s="1"/>
  <c r="G13" i="27"/>
  <c r="B13" i="27" s="1"/>
  <c r="N73" i="48"/>
  <c r="N74" i="48"/>
  <c r="N75" i="48"/>
  <c r="N76" i="48"/>
  <c r="N72" i="48"/>
  <c r="N15" i="48"/>
  <c r="N16" i="48"/>
  <c r="N17" i="48"/>
  <c r="N18" i="48"/>
  <c r="N19" i="48"/>
  <c r="N20" i="48"/>
  <c r="N21" i="48"/>
  <c r="N22" i="48"/>
  <c r="N23" i="48"/>
  <c r="N24" i="48"/>
  <c r="N25" i="48"/>
  <c r="N26" i="48"/>
  <c r="N27" i="48"/>
  <c r="N28" i="48"/>
  <c r="N29" i="48"/>
  <c r="N30" i="48"/>
  <c r="N31" i="48"/>
  <c r="N32" i="48"/>
  <c r="N33" i="48"/>
  <c r="N34" i="48"/>
  <c r="N35" i="48"/>
  <c r="N36" i="48"/>
  <c r="N37" i="48"/>
  <c r="N38" i="48"/>
  <c r="N39" i="48"/>
  <c r="N40" i="48"/>
  <c r="N41" i="48"/>
  <c r="N42" i="48"/>
  <c r="N43" i="48"/>
  <c r="N44" i="48"/>
  <c r="N45" i="48"/>
  <c r="N46" i="48"/>
  <c r="N47" i="48"/>
  <c r="N48" i="48"/>
  <c r="N49" i="48"/>
  <c r="N50" i="48"/>
  <c r="N51" i="48"/>
  <c r="N52" i="48"/>
  <c r="N53" i="48"/>
  <c r="N54" i="48"/>
  <c r="N55" i="48"/>
  <c r="N56" i="48"/>
  <c r="N57" i="48"/>
  <c r="N58" i="48"/>
  <c r="N59" i="48"/>
  <c r="N60" i="48"/>
  <c r="N61" i="48"/>
  <c r="N62" i="48"/>
  <c r="N63" i="48"/>
  <c r="N64" i="48"/>
  <c r="N65" i="48"/>
  <c r="N66" i="48"/>
  <c r="N67" i="48"/>
  <c r="N68" i="48"/>
  <c r="N69" i="48"/>
  <c r="N70" i="48"/>
  <c r="N14" i="48"/>
  <c r="G73" i="48"/>
  <c r="G74" i="48"/>
  <c r="G75" i="48"/>
  <c r="B75" i="48" s="1"/>
  <c r="G76" i="48"/>
  <c r="G72" i="48"/>
  <c r="G15" i="48"/>
  <c r="G16" i="48"/>
  <c r="G17" i="48"/>
  <c r="B17" i="48" s="1"/>
  <c r="G18" i="48"/>
  <c r="B18" i="48" s="1"/>
  <c r="G19" i="48"/>
  <c r="G20" i="48"/>
  <c r="G21" i="48"/>
  <c r="B21" i="48" s="1"/>
  <c r="G22" i="48"/>
  <c r="G23" i="48"/>
  <c r="B23" i="48" s="1"/>
  <c r="G24" i="48"/>
  <c r="B24" i="48" s="1"/>
  <c r="G25" i="48"/>
  <c r="G26" i="48"/>
  <c r="G27" i="48"/>
  <c r="G28" i="48"/>
  <c r="G29" i="48"/>
  <c r="B29" i="48" s="1"/>
  <c r="G30" i="48"/>
  <c r="G31" i="48"/>
  <c r="G32" i="48"/>
  <c r="G33" i="48"/>
  <c r="B33" i="48" s="1"/>
  <c r="G34" i="48"/>
  <c r="B34" i="48" s="1"/>
  <c r="G35" i="48"/>
  <c r="B35" i="48" s="1"/>
  <c r="G36" i="48"/>
  <c r="B36" i="48" s="1"/>
  <c r="G37" i="48"/>
  <c r="G38" i="48"/>
  <c r="G39" i="48"/>
  <c r="G40" i="48"/>
  <c r="G41" i="48"/>
  <c r="B41" i="48" s="1"/>
  <c r="G42" i="48"/>
  <c r="G43" i="48"/>
  <c r="G44" i="48"/>
  <c r="G45" i="48"/>
  <c r="B45" i="48" s="1"/>
  <c r="G46" i="48"/>
  <c r="G47" i="48"/>
  <c r="B47" i="48" s="1"/>
  <c r="G48" i="48"/>
  <c r="B48" i="48" s="1"/>
  <c r="G49" i="48"/>
  <c r="G50" i="48"/>
  <c r="G51" i="48"/>
  <c r="G52" i="48"/>
  <c r="G53" i="48"/>
  <c r="B53" i="48" s="1"/>
  <c r="G54" i="48"/>
  <c r="B54" i="48" s="1"/>
  <c r="G55" i="48"/>
  <c r="G56" i="48"/>
  <c r="G57" i="48"/>
  <c r="B57" i="48" s="1"/>
  <c r="G58" i="48"/>
  <c r="B58" i="48" s="1"/>
  <c r="G59" i="48"/>
  <c r="G60" i="48"/>
  <c r="B60" i="48" s="1"/>
  <c r="G61" i="48"/>
  <c r="G62" i="48"/>
  <c r="G63" i="48"/>
  <c r="G64" i="48"/>
  <c r="G65" i="48"/>
  <c r="B65" i="48" s="1"/>
  <c r="G66" i="48"/>
  <c r="G67" i="48"/>
  <c r="G68" i="48"/>
  <c r="G69" i="48"/>
  <c r="B69" i="48" s="1"/>
  <c r="G70" i="48"/>
  <c r="G14" i="48"/>
  <c r="B14" i="48" s="1"/>
  <c r="J73" i="72"/>
  <c r="J74" i="72"/>
  <c r="J75" i="72"/>
  <c r="J76" i="72"/>
  <c r="J72" i="72"/>
  <c r="J15" i="72"/>
  <c r="J16" i="72"/>
  <c r="J17" i="72"/>
  <c r="J18" i="72"/>
  <c r="J19" i="72"/>
  <c r="J20" i="72"/>
  <c r="J21" i="72"/>
  <c r="J22" i="72"/>
  <c r="J23" i="72"/>
  <c r="J24" i="72"/>
  <c r="J25" i="72"/>
  <c r="J26" i="72"/>
  <c r="J27" i="72"/>
  <c r="J28" i="72"/>
  <c r="J30" i="72"/>
  <c r="J31" i="72"/>
  <c r="J32" i="72"/>
  <c r="J33" i="72"/>
  <c r="J34" i="72"/>
  <c r="J35" i="72"/>
  <c r="J36" i="72"/>
  <c r="J37" i="72"/>
  <c r="J38" i="72"/>
  <c r="J39" i="72"/>
  <c r="J40" i="72"/>
  <c r="J41" i="72"/>
  <c r="J42" i="72"/>
  <c r="J43" i="72"/>
  <c r="J44" i="72"/>
  <c r="J45" i="72"/>
  <c r="J46" i="72"/>
  <c r="J47" i="72"/>
  <c r="J48" i="72"/>
  <c r="J49" i="72"/>
  <c r="J50" i="72"/>
  <c r="J51" i="72"/>
  <c r="J52" i="72"/>
  <c r="J53" i="72"/>
  <c r="J54" i="72"/>
  <c r="J55" i="72"/>
  <c r="J56" i="72"/>
  <c r="J57" i="72"/>
  <c r="J58" i="72"/>
  <c r="J59" i="72"/>
  <c r="J60" i="72"/>
  <c r="J61" i="72"/>
  <c r="J62" i="72"/>
  <c r="J63" i="72"/>
  <c r="J64" i="72"/>
  <c r="J65" i="72"/>
  <c r="J66" i="72"/>
  <c r="J67" i="72"/>
  <c r="J68" i="72"/>
  <c r="J69" i="72"/>
  <c r="J70" i="72"/>
  <c r="J14" i="72"/>
  <c r="C73" i="72"/>
  <c r="C74" i="72"/>
  <c r="C75" i="72"/>
  <c r="B75" i="72" s="1"/>
  <c r="C76" i="72"/>
  <c r="C72" i="72"/>
  <c r="C15" i="72"/>
  <c r="C16" i="72"/>
  <c r="C17" i="72"/>
  <c r="B17" i="72" s="1"/>
  <c r="C18" i="72"/>
  <c r="C19" i="72"/>
  <c r="C20" i="72"/>
  <c r="C21" i="72"/>
  <c r="C22" i="72"/>
  <c r="B22" i="72" s="1"/>
  <c r="C23" i="72"/>
  <c r="C24" i="72"/>
  <c r="B24" i="72" s="1"/>
  <c r="C25" i="72"/>
  <c r="C26" i="72"/>
  <c r="B26" i="72" s="1"/>
  <c r="C27" i="72"/>
  <c r="B27" i="72" s="1"/>
  <c r="C28" i="72"/>
  <c r="C29" i="72"/>
  <c r="B29" i="72" s="1"/>
  <c r="C30" i="72"/>
  <c r="B30" i="72" s="1"/>
  <c r="C31" i="72"/>
  <c r="C32" i="72"/>
  <c r="B32" i="72" s="1"/>
  <c r="C33" i="72"/>
  <c r="B33" i="72" s="1"/>
  <c r="C34" i="72"/>
  <c r="B34" i="72" s="1"/>
  <c r="C35" i="72"/>
  <c r="C36" i="72"/>
  <c r="C37" i="72"/>
  <c r="B37" i="72" s="1"/>
  <c r="C38" i="72"/>
  <c r="C39" i="72"/>
  <c r="B39" i="72" s="1"/>
  <c r="C40" i="72"/>
  <c r="C41" i="72"/>
  <c r="C42" i="72"/>
  <c r="B42" i="72" s="1"/>
  <c r="C43" i="72"/>
  <c r="C44" i="72"/>
  <c r="B44" i="72" s="1"/>
  <c r="C45" i="72"/>
  <c r="C46" i="72"/>
  <c r="C47" i="72"/>
  <c r="C48" i="72"/>
  <c r="C49" i="72"/>
  <c r="B49" i="72" s="1"/>
  <c r="C50" i="72"/>
  <c r="B50" i="72" s="1"/>
  <c r="C51" i="72"/>
  <c r="B51" i="72" s="1"/>
  <c r="C52" i="72"/>
  <c r="C53" i="72"/>
  <c r="C54" i="72"/>
  <c r="B54" i="72" s="1"/>
  <c r="C55" i="72"/>
  <c r="B55" i="72" s="1"/>
  <c r="C56" i="72"/>
  <c r="B56" i="72" s="1"/>
  <c r="C57" i="72"/>
  <c r="B57" i="72" s="1"/>
  <c r="C58" i="72"/>
  <c r="B58" i="72" s="1"/>
  <c r="C59" i="72"/>
  <c r="C60" i="72"/>
  <c r="C61" i="72"/>
  <c r="B61" i="72" s="1"/>
  <c r="C62" i="72"/>
  <c r="B62" i="72" s="1"/>
  <c r="C63" i="72"/>
  <c r="B63" i="72" s="1"/>
  <c r="C64" i="72"/>
  <c r="B64" i="72" s="1"/>
  <c r="C65" i="72"/>
  <c r="B65" i="72" s="1"/>
  <c r="C66" i="72"/>
  <c r="C67" i="72"/>
  <c r="B67" i="72" s="1"/>
  <c r="C68" i="72"/>
  <c r="B68" i="72" s="1"/>
  <c r="C69" i="72"/>
  <c r="C70" i="72"/>
  <c r="B70" i="72" s="1"/>
  <c r="C14" i="72"/>
  <c r="I77" i="76"/>
  <c r="I78" i="76"/>
  <c r="I79" i="76"/>
  <c r="I80" i="76"/>
  <c r="I76" i="76"/>
  <c r="I19" i="76"/>
  <c r="I20" i="76"/>
  <c r="I21" i="76"/>
  <c r="I22" i="76"/>
  <c r="I24" i="76"/>
  <c r="I25" i="76"/>
  <c r="I26" i="76"/>
  <c r="I27" i="76"/>
  <c r="I28" i="76"/>
  <c r="I29" i="76"/>
  <c r="I30" i="76"/>
  <c r="I31" i="76"/>
  <c r="I32" i="76"/>
  <c r="I33" i="76"/>
  <c r="I34" i="76"/>
  <c r="I35" i="76"/>
  <c r="I36" i="76"/>
  <c r="I37" i="76"/>
  <c r="I38" i="76"/>
  <c r="I39" i="76"/>
  <c r="I40" i="76"/>
  <c r="I41" i="76"/>
  <c r="I42" i="76"/>
  <c r="I43" i="76"/>
  <c r="I44" i="76"/>
  <c r="I45" i="76"/>
  <c r="I46" i="76"/>
  <c r="I47" i="76"/>
  <c r="I48" i="76"/>
  <c r="I49" i="76"/>
  <c r="I50" i="76"/>
  <c r="I51" i="76"/>
  <c r="I52" i="76"/>
  <c r="I53" i="76"/>
  <c r="I54" i="76"/>
  <c r="I55" i="76"/>
  <c r="I56" i="76"/>
  <c r="I57" i="76"/>
  <c r="I58" i="76"/>
  <c r="I59" i="76"/>
  <c r="I60" i="76"/>
  <c r="I61" i="76"/>
  <c r="I63" i="76"/>
  <c r="I64" i="76"/>
  <c r="I65" i="76"/>
  <c r="I66" i="76"/>
  <c r="I67" i="76"/>
  <c r="I68" i="76"/>
  <c r="I69" i="76"/>
  <c r="I70" i="76"/>
  <c r="I71" i="76"/>
  <c r="I72" i="76"/>
  <c r="I73" i="76"/>
  <c r="I74" i="76"/>
  <c r="I18" i="76"/>
  <c r="Z77" i="75"/>
  <c r="Z78" i="75"/>
  <c r="Z79" i="75"/>
  <c r="Z80" i="75"/>
  <c r="Z76" i="75"/>
  <c r="Z19" i="75"/>
  <c r="Z20" i="75"/>
  <c r="Z21" i="75"/>
  <c r="Z22" i="75"/>
  <c r="Z23" i="75"/>
  <c r="Z24" i="75"/>
  <c r="Z25" i="75"/>
  <c r="Z26" i="75"/>
  <c r="Z27" i="75"/>
  <c r="Z28" i="75"/>
  <c r="Z29" i="75"/>
  <c r="Z30" i="75"/>
  <c r="Z31" i="75"/>
  <c r="Z32" i="75"/>
  <c r="Z33" i="75"/>
  <c r="Z34" i="75"/>
  <c r="Z35" i="75"/>
  <c r="Z36" i="75"/>
  <c r="Z37" i="75"/>
  <c r="Z38" i="75"/>
  <c r="Z39" i="75"/>
  <c r="Z40" i="75"/>
  <c r="Z41" i="75"/>
  <c r="Z42" i="75"/>
  <c r="Z43" i="75"/>
  <c r="Z44" i="75"/>
  <c r="Z45" i="75"/>
  <c r="Z46" i="75"/>
  <c r="Z47" i="75"/>
  <c r="Z48" i="75"/>
  <c r="Z49" i="75"/>
  <c r="Z50" i="75"/>
  <c r="Z51" i="75"/>
  <c r="Z52" i="75"/>
  <c r="Z53" i="75"/>
  <c r="Z54" i="75"/>
  <c r="Z55" i="75"/>
  <c r="Z56" i="75"/>
  <c r="Z57" i="75"/>
  <c r="Z58" i="75"/>
  <c r="Z59" i="75"/>
  <c r="Z60" i="75"/>
  <c r="Z61" i="75"/>
  <c r="Z62" i="75"/>
  <c r="Z63" i="75"/>
  <c r="Z64" i="75"/>
  <c r="Z65" i="75"/>
  <c r="Z66" i="75"/>
  <c r="Z67" i="75"/>
  <c r="Z68" i="75"/>
  <c r="Z69" i="75"/>
  <c r="Z70" i="75"/>
  <c r="Z71" i="75"/>
  <c r="Z72" i="75"/>
  <c r="Z73" i="75"/>
  <c r="Z74" i="75"/>
  <c r="Z18" i="75"/>
  <c r="Q77" i="75"/>
  <c r="Q78" i="75"/>
  <c r="Q79" i="75"/>
  <c r="Q80" i="75"/>
  <c r="Q76" i="75"/>
  <c r="Q19" i="75"/>
  <c r="Q20" i="75"/>
  <c r="Q21" i="75"/>
  <c r="Q22" i="75"/>
  <c r="Q23" i="75"/>
  <c r="Q24" i="75"/>
  <c r="Q25" i="75"/>
  <c r="Q26" i="75"/>
  <c r="Q27" i="75"/>
  <c r="Q28" i="75"/>
  <c r="Q29" i="75"/>
  <c r="Q30" i="75"/>
  <c r="Q31" i="75"/>
  <c r="Q32" i="75"/>
  <c r="Q33" i="75"/>
  <c r="Q34" i="75"/>
  <c r="Q35" i="75"/>
  <c r="Q36" i="75"/>
  <c r="Q37" i="75"/>
  <c r="Q38" i="75"/>
  <c r="Q39" i="75"/>
  <c r="Q40" i="75"/>
  <c r="Q41" i="75"/>
  <c r="Q42" i="75"/>
  <c r="Q43" i="75"/>
  <c r="Q44" i="75"/>
  <c r="Q45" i="75"/>
  <c r="Q46" i="75"/>
  <c r="Q47" i="75"/>
  <c r="Q48" i="75"/>
  <c r="Q49" i="75"/>
  <c r="Q50" i="75"/>
  <c r="Q51" i="75"/>
  <c r="Q52" i="75"/>
  <c r="Q53" i="75"/>
  <c r="Q54" i="75"/>
  <c r="Q55" i="75"/>
  <c r="Q56" i="75"/>
  <c r="Q57" i="75"/>
  <c r="Q58" i="75"/>
  <c r="Q59" i="75"/>
  <c r="Q60" i="75"/>
  <c r="Q61" i="75"/>
  <c r="Q62" i="75"/>
  <c r="Q63" i="75"/>
  <c r="Q64" i="75"/>
  <c r="Q65" i="75"/>
  <c r="Q66" i="75"/>
  <c r="Q67" i="75"/>
  <c r="Q68" i="75"/>
  <c r="Q69" i="75"/>
  <c r="Q70" i="75"/>
  <c r="Q71" i="75"/>
  <c r="Q72" i="75"/>
  <c r="Q73" i="75"/>
  <c r="Q74" i="75"/>
  <c r="Q18" i="75"/>
  <c r="I20" i="75"/>
  <c r="I77" i="75"/>
  <c r="I78" i="75"/>
  <c r="I79" i="75"/>
  <c r="I80" i="75"/>
  <c r="I76" i="75"/>
  <c r="I19" i="75"/>
  <c r="I21" i="75"/>
  <c r="I22" i="75"/>
  <c r="I23" i="75"/>
  <c r="I24" i="75"/>
  <c r="R24" i="75" s="1"/>
  <c r="I25" i="75"/>
  <c r="R25" i="75" s="1"/>
  <c r="I26" i="75"/>
  <c r="I27" i="75"/>
  <c r="I28" i="75"/>
  <c r="I29" i="75"/>
  <c r="I30" i="75"/>
  <c r="I31" i="75"/>
  <c r="I32" i="75"/>
  <c r="I33" i="75"/>
  <c r="I34" i="75"/>
  <c r="I35" i="75"/>
  <c r="I36" i="75"/>
  <c r="R36" i="75" s="1"/>
  <c r="I37" i="75"/>
  <c r="R37" i="75" s="1"/>
  <c r="I38" i="75"/>
  <c r="R38" i="75" s="1"/>
  <c r="I39" i="75"/>
  <c r="I40" i="75"/>
  <c r="I41" i="75"/>
  <c r="I42" i="75"/>
  <c r="I43" i="75"/>
  <c r="I44" i="75"/>
  <c r="I45" i="75"/>
  <c r="I46" i="75"/>
  <c r="I47" i="75"/>
  <c r="I48" i="75"/>
  <c r="R48" i="75" s="1"/>
  <c r="I49" i="75"/>
  <c r="R49" i="75" s="1"/>
  <c r="I50" i="75"/>
  <c r="I51" i="75"/>
  <c r="I52" i="75"/>
  <c r="I53" i="75"/>
  <c r="I54" i="75"/>
  <c r="R54" i="75" s="1"/>
  <c r="I55" i="75"/>
  <c r="I56" i="75"/>
  <c r="I57" i="75"/>
  <c r="I58" i="75"/>
  <c r="I59" i="75"/>
  <c r="I60" i="75"/>
  <c r="I61" i="75"/>
  <c r="R61" i="75" s="1"/>
  <c r="I62" i="75"/>
  <c r="I63" i="75"/>
  <c r="I64" i="75"/>
  <c r="I65" i="75"/>
  <c r="I66" i="75"/>
  <c r="R66" i="75" s="1"/>
  <c r="I67" i="75"/>
  <c r="I68" i="75"/>
  <c r="I69" i="75"/>
  <c r="I70" i="75"/>
  <c r="I71" i="75"/>
  <c r="I72" i="75"/>
  <c r="R72" i="75" s="1"/>
  <c r="I73" i="75"/>
  <c r="R73" i="75" s="1"/>
  <c r="I74" i="75"/>
  <c r="R74" i="75" s="1"/>
  <c r="I18" i="75"/>
  <c r="J70" i="24"/>
  <c r="K70" i="24"/>
  <c r="L70" i="24"/>
  <c r="M70" i="24"/>
  <c r="M77" i="24" s="1"/>
  <c r="N70" i="24"/>
  <c r="O70" i="24"/>
  <c r="O77" i="24" s="1"/>
  <c r="P70" i="24"/>
  <c r="J76" i="24"/>
  <c r="K76" i="24"/>
  <c r="L76" i="24"/>
  <c r="M76" i="24"/>
  <c r="N76" i="24"/>
  <c r="O76" i="24"/>
  <c r="P76" i="24"/>
  <c r="B68" i="48" l="1"/>
  <c r="B44" i="48"/>
  <c r="B20" i="48"/>
  <c r="B67" i="48"/>
  <c r="B55" i="48"/>
  <c r="B43" i="48"/>
  <c r="B31" i="48"/>
  <c r="B64" i="48"/>
  <c r="B52" i="48"/>
  <c r="B40" i="48"/>
  <c r="B28" i="48"/>
  <c r="B51" i="48"/>
  <c r="B39" i="48"/>
  <c r="B27" i="48"/>
  <c r="B41" i="72"/>
  <c r="B40" i="72"/>
  <c r="B25" i="72"/>
  <c r="B73" i="72"/>
  <c r="B50" i="48"/>
  <c r="B38" i="48"/>
  <c r="B72" i="48"/>
  <c r="B26" i="48"/>
  <c r="B49" i="48"/>
  <c r="B25" i="48"/>
  <c r="B76" i="48"/>
  <c r="B21" i="72"/>
  <c r="B20" i="72"/>
  <c r="B19" i="72"/>
  <c r="B28" i="72"/>
  <c r="B16" i="72"/>
  <c r="B15" i="72"/>
  <c r="B72" i="72"/>
  <c r="B76" i="72"/>
  <c r="B60" i="72"/>
  <c r="B48" i="72"/>
  <c r="B36" i="72"/>
  <c r="B14" i="72"/>
  <c r="B59" i="72"/>
  <c r="B47" i="72"/>
  <c r="B35" i="72"/>
  <c r="B74" i="72"/>
  <c r="B69" i="72"/>
  <c r="B15" i="48"/>
  <c r="B37" i="48"/>
  <c r="B59" i="48"/>
  <c r="R62" i="75"/>
  <c r="B38" i="72"/>
  <c r="R30" i="75"/>
  <c r="B63" i="48"/>
  <c r="B62" i="48"/>
  <c r="B53" i="72"/>
  <c r="B74" i="48"/>
  <c r="B73" i="48"/>
  <c r="B16" i="48"/>
  <c r="B30" i="48"/>
  <c r="B45" i="72"/>
  <c r="B23" i="72"/>
  <c r="B18" i="72"/>
  <c r="B66" i="48"/>
  <c r="B66" i="72"/>
  <c r="B46" i="48"/>
  <c r="B46" i="72"/>
  <c r="R50" i="75"/>
  <c r="B22" i="48"/>
  <c r="R26" i="75"/>
  <c r="B56" i="48"/>
  <c r="R60" i="75"/>
  <c r="B43" i="72"/>
  <c r="B70" i="48"/>
  <c r="B42" i="48"/>
  <c r="B32" i="48"/>
  <c r="B61" i="48"/>
  <c r="B31" i="72"/>
  <c r="B52" i="72"/>
  <c r="B19" i="48"/>
  <c r="L77" i="24"/>
  <c r="R42" i="75"/>
  <c r="R68" i="75"/>
  <c r="R32" i="75"/>
  <c r="R67" i="75"/>
  <c r="R55" i="75"/>
  <c r="R43" i="75"/>
  <c r="R31" i="75"/>
  <c r="R76" i="75"/>
  <c r="K77" i="24"/>
  <c r="J77" i="24"/>
  <c r="N77" i="24"/>
  <c r="P77" i="24"/>
  <c r="R69" i="75"/>
  <c r="R57" i="75"/>
  <c r="R45" i="75"/>
  <c r="R33" i="75"/>
  <c r="R21" i="75"/>
  <c r="R56" i="75"/>
  <c r="R44" i="75"/>
  <c r="R19" i="75"/>
  <c r="R65" i="75"/>
  <c r="R53" i="75"/>
  <c r="R41" i="75"/>
  <c r="R29" i="75"/>
  <c r="R80" i="75"/>
  <c r="R40" i="75"/>
  <c r="R79" i="75"/>
  <c r="R78" i="75"/>
  <c r="R71" i="75"/>
  <c r="R59" i="75"/>
  <c r="R47" i="75"/>
  <c r="R35" i="75"/>
  <c r="R23" i="75"/>
  <c r="R20" i="75"/>
  <c r="R64" i="75"/>
  <c r="R52" i="75"/>
  <c r="R28" i="75"/>
  <c r="R70" i="75"/>
  <c r="R58" i="75"/>
  <c r="R46" i="75"/>
  <c r="R34" i="75"/>
  <c r="R22" i="75"/>
  <c r="R18" i="75"/>
  <c r="R63" i="75"/>
  <c r="R51" i="75"/>
  <c r="R39" i="75"/>
  <c r="R27" i="75"/>
  <c r="R77" i="75"/>
  <c r="T81" i="76"/>
  <c r="C81" i="76"/>
  <c r="D81" i="76"/>
  <c r="E81" i="76"/>
  <c r="F81" i="76"/>
  <c r="G81" i="76"/>
  <c r="H81" i="76"/>
  <c r="J81" i="76"/>
  <c r="K81" i="76"/>
  <c r="L81" i="76"/>
  <c r="M81" i="76"/>
  <c r="N81" i="76"/>
  <c r="O81" i="76"/>
  <c r="P81" i="76"/>
  <c r="R81" i="76"/>
  <c r="S81" i="76"/>
  <c r="U81" i="76"/>
  <c r="B81" i="76"/>
  <c r="C75" i="76"/>
  <c r="D75" i="76"/>
  <c r="E75" i="76"/>
  <c r="F75" i="76"/>
  <c r="G75" i="76"/>
  <c r="H75" i="76"/>
  <c r="J75" i="76"/>
  <c r="K75" i="76"/>
  <c r="L75" i="76"/>
  <c r="M75" i="76"/>
  <c r="N75" i="76"/>
  <c r="O75" i="76"/>
  <c r="P75" i="76"/>
  <c r="R75" i="76"/>
  <c r="S75" i="76"/>
  <c r="U75" i="76"/>
  <c r="B75" i="76"/>
  <c r="I75" i="76"/>
  <c r="I81" i="76"/>
  <c r="U81" i="75"/>
  <c r="V81" i="75"/>
  <c r="W81" i="75"/>
  <c r="X81" i="75"/>
  <c r="Y81" i="75"/>
  <c r="Z81" i="75"/>
  <c r="U75" i="75"/>
  <c r="V75" i="75"/>
  <c r="W75" i="75"/>
  <c r="X75" i="75"/>
  <c r="Y75" i="75"/>
  <c r="Z75" i="75"/>
  <c r="B82" i="76" l="1"/>
  <c r="F82" i="76"/>
  <c r="Y82" i="75"/>
  <c r="O82" i="76"/>
  <c r="M82" i="76"/>
  <c r="X82" i="75"/>
  <c r="E82" i="76"/>
  <c r="K82" i="76"/>
  <c r="U82" i="75"/>
  <c r="Z82" i="75"/>
  <c r="C82" i="76"/>
  <c r="W82" i="75"/>
  <c r="V82" i="75"/>
  <c r="I82" i="76"/>
  <c r="J82" i="76"/>
  <c r="S82" i="76"/>
  <c r="R82" i="76"/>
  <c r="G82" i="76"/>
  <c r="P82" i="76"/>
  <c r="H82" i="76"/>
  <c r="U82" i="76"/>
  <c r="N82" i="76"/>
  <c r="D82" i="76"/>
  <c r="T75" i="76"/>
  <c r="T82" i="76" s="1"/>
  <c r="L82" i="76"/>
  <c r="W77" i="79"/>
  <c r="V77" i="79"/>
  <c r="U77" i="79"/>
  <c r="T77" i="79"/>
  <c r="S77" i="79"/>
  <c r="R77" i="79"/>
  <c r="Q77" i="79"/>
  <c r="P77" i="79"/>
  <c r="O77" i="79"/>
  <c r="N77" i="79"/>
  <c r="M77" i="79"/>
  <c r="L77" i="79"/>
  <c r="K77" i="79"/>
  <c r="J77" i="79"/>
  <c r="I77" i="79"/>
  <c r="G77" i="79"/>
  <c r="F77" i="79"/>
  <c r="E77" i="79"/>
  <c r="C77" i="79"/>
  <c r="B77" i="79"/>
  <c r="D77" i="79"/>
  <c r="W71" i="79"/>
  <c r="V71" i="79"/>
  <c r="U71" i="79"/>
  <c r="T71" i="79"/>
  <c r="S71" i="79"/>
  <c r="R71" i="79"/>
  <c r="Q71" i="79"/>
  <c r="P71" i="79"/>
  <c r="O71" i="79"/>
  <c r="N71" i="79"/>
  <c r="M71" i="79"/>
  <c r="L71" i="79"/>
  <c r="K71" i="79"/>
  <c r="J71" i="79"/>
  <c r="I71" i="79"/>
  <c r="G71" i="79"/>
  <c r="F71" i="79"/>
  <c r="E71" i="79"/>
  <c r="C71" i="79"/>
  <c r="B71" i="79"/>
  <c r="V79" i="78"/>
  <c r="U79" i="78"/>
  <c r="T79" i="78"/>
  <c r="S79" i="78"/>
  <c r="R79" i="78"/>
  <c r="Q79" i="78"/>
  <c r="P79" i="78"/>
  <c r="O79" i="78"/>
  <c r="N79" i="78"/>
  <c r="M79" i="78"/>
  <c r="L79" i="78"/>
  <c r="K79" i="78"/>
  <c r="J79" i="78"/>
  <c r="I79" i="78"/>
  <c r="H79" i="78"/>
  <c r="G79" i="78"/>
  <c r="F79" i="78"/>
  <c r="E79" i="78"/>
  <c r="D79" i="78"/>
  <c r="C79" i="78"/>
  <c r="B79" i="78"/>
  <c r="V73" i="78"/>
  <c r="U73" i="78"/>
  <c r="T73" i="78"/>
  <c r="S73" i="78"/>
  <c r="R73" i="78"/>
  <c r="Q73" i="78"/>
  <c r="P73" i="78"/>
  <c r="O73" i="78"/>
  <c r="N73" i="78"/>
  <c r="M73" i="78"/>
  <c r="L73" i="78"/>
  <c r="K73" i="78"/>
  <c r="J73" i="78"/>
  <c r="I73" i="78"/>
  <c r="H73" i="78"/>
  <c r="F73" i="78"/>
  <c r="E73" i="78"/>
  <c r="D73" i="78"/>
  <c r="C73" i="78"/>
  <c r="B73" i="78"/>
  <c r="G73" i="78"/>
  <c r="X77" i="32"/>
  <c r="V77" i="32"/>
  <c r="T77" i="32"/>
  <c r="S77" i="32"/>
  <c r="X71" i="32"/>
  <c r="V71" i="32"/>
  <c r="T71" i="32"/>
  <c r="S71" i="32"/>
  <c r="O77" i="32"/>
  <c r="M77" i="32"/>
  <c r="O71" i="32"/>
  <c r="M71" i="32"/>
  <c r="G70" i="27"/>
  <c r="G76" i="12"/>
  <c r="H76" i="12"/>
  <c r="I76" i="12"/>
  <c r="J76" i="12"/>
  <c r="K76" i="12"/>
  <c r="G70" i="12"/>
  <c r="G77" i="12" s="1"/>
  <c r="H70" i="12"/>
  <c r="H77" i="12" s="1"/>
  <c r="I70" i="12"/>
  <c r="J70" i="12"/>
  <c r="K70" i="12"/>
  <c r="N80" i="78" l="1"/>
  <c r="S78" i="32"/>
  <c r="P78" i="79"/>
  <c r="O78" i="32"/>
  <c r="B80" i="78"/>
  <c r="M80" i="78"/>
  <c r="L78" i="79"/>
  <c r="M78" i="79"/>
  <c r="Q78" i="79"/>
  <c r="E78" i="79"/>
  <c r="R78" i="79"/>
  <c r="F78" i="79"/>
  <c r="P80" i="78"/>
  <c r="D80" i="78"/>
  <c r="U80" i="78"/>
  <c r="K80" i="78"/>
  <c r="O80" i="78"/>
  <c r="C80" i="78"/>
  <c r="I80" i="78"/>
  <c r="J80" i="78"/>
  <c r="V80" i="78"/>
  <c r="L80" i="78"/>
  <c r="T78" i="32"/>
  <c r="M78" i="32"/>
  <c r="K77" i="12"/>
  <c r="J77" i="12"/>
  <c r="I77" i="12"/>
  <c r="V78" i="79"/>
  <c r="K78" i="79"/>
  <c r="W78" i="79"/>
  <c r="J78" i="79"/>
  <c r="E80" i="78"/>
  <c r="Q80" i="78"/>
  <c r="R80" i="78"/>
  <c r="S78" i="79"/>
  <c r="G78" i="79"/>
  <c r="T78" i="79"/>
  <c r="I78" i="79"/>
  <c r="U78" i="79"/>
  <c r="N78" i="79"/>
  <c r="O78" i="79"/>
  <c r="B78" i="79"/>
  <c r="C78" i="79"/>
  <c r="S80" i="78"/>
  <c r="F80" i="78"/>
  <c r="H80" i="78"/>
  <c r="T80" i="78"/>
  <c r="D71" i="79"/>
  <c r="D78" i="79" s="1"/>
  <c r="H77" i="79"/>
  <c r="H71" i="79"/>
  <c r="G80" i="78"/>
  <c r="V78" i="32"/>
  <c r="X78" i="32"/>
  <c r="H75" i="75"/>
  <c r="H78" i="79" l="1"/>
  <c r="I75" i="75"/>
  <c r="S81" i="75"/>
  <c r="R81" i="75"/>
  <c r="Q81" i="75"/>
  <c r="P81" i="75"/>
  <c r="O81" i="75"/>
  <c r="N81" i="75"/>
  <c r="M81" i="75"/>
  <c r="L81" i="75"/>
  <c r="K81" i="75"/>
  <c r="J81" i="75"/>
  <c r="I81" i="75"/>
  <c r="G81" i="75"/>
  <c r="F81" i="75"/>
  <c r="B81" i="75"/>
  <c r="S75" i="75"/>
  <c r="R75" i="75"/>
  <c r="Q75" i="75"/>
  <c r="P75" i="75"/>
  <c r="O75" i="75"/>
  <c r="N75" i="75"/>
  <c r="M75" i="75"/>
  <c r="L75" i="75"/>
  <c r="K75" i="75"/>
  <c r="J75" i="75"/>
  <c r="G75" i="75"/>
  <c r="F75" i="75"/>
  <c r="B75" i="75"/>
  <c r="S82" i="75" l="1"/>
  <c r="B70" i="27"/>
  <c r="J82" i="75"/>
  <c r="K82" i="75"/>
  <c r="L82" i="75"/>
  <c r="M82" i="75"/>
  <c r="N82" i="75"/>
  <c r="O82" i="75"/>
  <c r="B82" i="75"/>
  <c r="F82" i="75"/>
  <c r="H81" i="75"/>
  <c r="H82" i="75" s="1"/>
  <c r="G82" i="75"/>
  <c r="P82" i="75"/>
  <c r="Q82" i="75"/>
  <c r="R82" i="75"/>
  <c r="I82" i="75"/>
  <c r="B70" i="3"/>
  <c r="C70" i="3"/>
  <c r="D70" i="3"/>
  <c r="E70" i="3"/>
  <c r="F70" i="3"/>
  <c r="G70" i="3"/>
  <c r="M70" i="3"/>
  <c r="N70" i="3"/>
  <c r="Q70" i="3"/>
  <c r="T70" i="3"/>
  <c r="U70" i="3"/>
  <c r="V70" i="3"/>
  <c r="W70" i="3"/>
  <c r="X70" i="3"/>
  <c r="Y70" i="3"/>
  <c r="Z70" i="3"/>
  <c r="Z76" i="3" l="1"/>
  <c r="Z77" i="3"/>
  <c r="F77" i="60"/>
  <c r="E77" i="60"/>
  <c r="D77" i="60"/>
  <c r="C77" i="60"/>
  <c r="F71" i="60"/>
  <c r="F78" i="60" s="1"/>
  <c r="E71" i="60"/>
  <c r="D71" i="60"/>
  <c r="D78" i="60" s="1"/>
  <c r="C71" i="60"/>
  <c r="C75" i="20"/>
  <c r="B75" i="20"/>
  <c r="C69" i="20"/>
  <c r="B69" i="20"/>
  <c r="F75" i="28"/>
  <c r="G75" i="28"/>
  <c r="H75" i="28"/>
  <c r="I75" i="28"/>
  <c r="F69" i="28"/>
  <c r="G69" i="28"/>
  <c r="H69" i="28"/>
  <c r="I69" i="28"/>
  <c r="I76" i="28" s="1"/>
  <c r="R77" i="72"/>
  <c r="Q77" i="72"/>
  <c r="P77" i="72"/>
  <c r="O77" i="72"/>
  <c r="N77" i="72"/>
  <c r="M77" i="72"/>
  <c r="L77" i="72"/>
  <c r="K77" i="72"/>
  <c r="H77" i="72"/>
  <c r="G77" i="72"/>
  <c r="F77" i="72"/>
  <c r="E77" i="72"/>
  <c r="D77" i="72"/>
  <c r="B77" i="72"/>
  <c r="C77" i="72"/>
  <c r="J77" i="72"/>
  <c r="R71" i="72"/>
  <c r="Q71" i="72"/>
  <c r="P71" i="72"/>
  <c r="O71" i="72"/>
  <c r="N71" i="72"/>
  <c r="M71" i="72"/>
  <c r="L71" i="72"/>
  <c r="K71" i="72"/>
  <c r="H71" i="72"/>
  <c r="G71" i="72"/>
  <c r="F71" i="72"/>
  <c r="E71" i="72"/>
  <c r="D71" i="72"/>
  <c r="B71" i="72"/>
  <c r="J70" i="61"/>
  <c r="J77" i="61" s="1"/>
  <c r="K70" i="61"/>
  <c r="K77" i="61" s="1"/>
  <c r="L70" i="61"/>
  <c r="L77" i="61" s="1"/>
  <c r="M70" i="61"/>
  <c r="M77" i="61" s="1"/>
  <c r="N70" i="61"/>
  <c r="N77" i="61" s="1"/>
  <c r="O70" i="61"/>
  <c r="O77" i="61" s="1"/>
  <c r="P70" i="61"/>
  <c r="P77" i="61" s="1"/>
  <c r="Q70" i="61"/>
  <c r="Q77" i="61" s="1"/>
  <c r="E78" i="60" l="1"/>
  <c r="G76" i="28"/>
  <c r="H76" i="28"/>
  <c r="D78" i="72"/>
  <c r="R78" i="72"/>
  <c r="E78" i="72"/>
  <c r="F76" i="28"/>
  <c r="Q78" i="72"/>
  <c r="H78" i="72"/>
  <c r="M78" i="72"/>
  <c r="N78" i="72"/>
  <c r="C78" i="60"/>
  <c r="K78" i="72"/>
  <c r="O78" i="72"/>
  <c r="J71" i="72"/>
  <c r="J78" i="72" s="1"/>
  <c r="L78" i="72"/>
  <c r="P78" i="72"/>
  <c r="C71" i="72"/>
  <c r="C78" i="72" s="1"/>
  <c r="F78" i="72"/>
  <c r="G78" i="72"/>
  <c r="B78" i="72"/>
  <c r="B76" i="20"/>
  <c r="C76" i="20"/>
  <c r="E77" i="71" l="1"/>
  <c r="E71" i="71"/>
  <c r="L77" i="71"/>
  <c r="K77" i="71"/>
  <c r="J77" i="71"/>
  <c r="I77" i="71"/>
  <c r="H77" i="71"/>
  <c r="L71" i="71"/>
  <c r="K71" i="71"/>
  <c r="J71" i="71"/>
  <c r="I71" i="71"/>
  <c r="H71" i="71"/>
  <c r="G77" i="71"/>
  <c r="F77" i="71"/>
  <c r="D77" i="71"/>
  <c r="G71" i="71"/>
  <c r="F71" i="71"/>
  <c r="D71" i="71"/>
  <c r="V72" i="70"/>
  <c r="V78" i="70"/>
  <c r="K78" i="71" l="1"/>
  <c r="J78" i="71"/>
  <c r="F78" i="71"/>
  <c r="D78" i="71"/>
  <c r="H78" i="71"/>
  <c r="L78" i="71"/>
  <c r="V79" i="70"/>
  <c r="E78" i="71"/>
  <c r="I78" i="71"/>
  <c r="G78" i="71"/>
  <c r="I77" i="48" l="1"/>
  <c r="I71" i="48"/>
  <c r="I78" i="48" l="1"/>
  <c r="Y76" i="3"/>
  <c r="Y77" i="3" s="1"/>
  <c r="X76" i="3"/>
  <c r="W76" i="3"/>
  <c r="V76" i="3"/>
  <c r="U76" i="3"/>
  <c r="U77" i="3"/>
  <c r="T76" i="3"/>
  <c r="X77" i="3" l="1"/>
  <c r="W77" i="3"/>
  <c r="V77" i="3"/>
  <c r="T77" i="3"/>
  <c r="X78" i="70" l="1"/>
  <c r="U78" i="70"/>
  <c r="T78" i="70"/>
  <c r="S78" i="70"/>
  <c r="R78" i="70"/>
  <c r="Q78" i="70"/>
  <c r="P78" i="70"/>
  <c r="O78" i="70"/>
  <c r="N78" i="70"/>
  <c r="M78" i="70"/>
  <c r="L78" i="70"/>
  <c r="K78" i="70"/>
  <c r="J78" i="70"/>
  <c r="I78" i="70"/>
  <c r="H78" i="70"/>
  <c r="F78" i="70"/>
  <c r="E78" i="70"/>
  <c r="D78" i="70"/>
  <c r="C78" i="70"/>
  <c r="B78" i="70"/>
  <c r="X72" i="70"/>
  <c r="U72" i="70"/>
  <c r="T72" i="70"/>
  <c r="S72" i="70"/>
  <c r="R72" i="70"/>
  <c r="Q72" i="70"/>
  <c r="P72" i="70"/>
  <c r="O72" i="70"/>
  <c r="N72" i="70"/>
  <c r="M72" i="70"/>
  <c r="L72" i="70"/>
  <c r="K72" i="70"/>
  <c r="J72" i="70"/>
  <c r="I72" i="70"/>
  <c r="H72" i="70"/>
  <c r="F72" i="70"/>
  <c r="E72" i="70"/>
  <c r="D72" i="70"/>
  <c r="C72" i="70"/>
  <c r="B72" i="70"/>
  <c r="C6" i="65"/>
  <c r="B70" i="61"/>
  <c r="B77" i="61" s="1"/>
  <c r="C70" i="61"/>
  <c r="C77" i="61" s="1"/>
  <c r="D70" i="61"/>
  <c r="D77" i="61" s="1"/>
  <c r="E70" i="61"/>
  <c r="E77" i="61" s="1"/>
  <c r="F70" i="61"/>
  <c r="F77" i="61" s="1"/>
  <c r="G70" i="61"/>
  <c r="G77" i="61" s="1"/>
  <c r="H70" i="61"/>
  <c r="H77" i="61" s="1"/>
  <c r="I70" i="61"/>
  <c r="I77" i="61" s="1"/>
  <c r="I71" i="1"/>
  <c r="H71" i="1"/>
  <c r="E71" i="1"/>
  <c r="C71" i="1"/>
  <c r="B71" i="1"/>
  <c r="D71" i="1"/>
  <c r="F71" i="1"/>
  <c r="G71" i="1"/>
  <c r="B77" i="1"/>
  <c r="K383" i="65"/>
  <c r="K382" i="65"/>
  <c r="K381" i="65"/>
  <c r="K380" i="65"/>
  <c r="K379" i="65"/>
  <c r="K378" i="65"/>
  <c r="K377" i="65"/>
  <c r="K376" i="65"/>
  <c r="K375" i="65"/>
  <c r="K374" i="65"/>
  <c r="K373" i="65"/>
  <c r="K372" i="65"/>
  <c r="K371" i="65"/>
  <c r="K370" i="65"/>
  <c r="K369" i="65"/>
  <c r="K368" i="65"/>
  <c r="K367" i="65"/>
  <c r="K366" i="65"/>
  <c r="K365" i="65"/>
  <c r="K364" i="65"/>
  <c r="K363" i="65"/>
  <c r="K362" i="65"/>
  <c r="K361" i="65"/>
  <c r="K360" i="65"/>
  <c r="K359" i="65"/>
  <c r="K358" i="65"/>
  <c r="K357" i="65"/>
  <c r="K356" i="65"/>
  <c r="K355" i="65"/>
  <c r="K354" i="65"/>
  <c r="K353" i="65"/>
  <c r="K352" i="65"/>
  <c r="K351" i="65"/>
  <c r="K350" i="65"/>
  <c r="K349" i="65"/>
  <c r="K348" i="65"/>
  <c r="K347" i="65"/>
  <c r="K346" i="65"/>
  <c r="K345" i="65"/>
  <c r="K344" i="65"/>
  <c r="K343" i="65"/>
  <c r="K342" i="65"/>
  <c r="K341" i="65"/>
  <c r="K340" i="65"/>
  <c r="K339" i="65"/>
  <c r="K338" i="65"/>
  <c r="K337" i="65"/>
  <c r="K336" i="65"/>
  <c r="K335" i="65"/>
  <c r="K334" i="65"/>
  <c r="K333" i="65"/>
  <c r="K332" i="65"/>
  <c r="K331" i="65"/>
  <c r="K330" i="65"/>
  <c r="K329" i="65"/>
  <c r="K328" i="65"/>
  <c r="K327" i="65"/>
  <c r="K326" i="65"/>
  <c r="K325" i="65"/>
  <c r="K324" i="65"/>
  <c r="K323" i="65"/>
  <c r="K322" i="65"/>
  <c r="K321" i="65"/>
  <c r="K320" i="65"/>
  <c r="K319" i="65"/>
  <c r="K318" i="65"/>
  <c r="K317" i="65"/>
  <c r="K316" i="65"/>
  <c r="K315" i="65"/>
  <c r="K314" i="65"/>
  <c r="K313" i="65"/>
  <c r="K312" i="65"/>
  <c r="K311" i="65"/>
  <c r="K310" i="65"/>
  <c r="K309" i="65"/>
  <c r="K308" i="65"/>
  <c r="K307" i="65"/>
  <c r="K306" i="65"/>
  <c r="K305" i="65"/>
  <c r="K304" i="65"/>
  <c r="K303" i="65"/>
  <c r="K302" i="65"/>
  <c r="K301" i="65"/>
  <c r="K300" i="65"/>
  <c r="K299" i="65"/>
  <c r="K298" i="65"/>
  <c r="K297" i="65"/>
  <c r="K296" i="65"/>
  <c r="K295" i="65"/>
  <c r="K294" i="65"/>
  <c r="K293" i="65"/>
  <c r="K292" i="65"/>
  <c r="K291" i="65"/>
  <c r="K290" i="65"/>
  <c r="K289" i="65"/>
  <c r="K288" i="65"/>
  <c r="K287" i="65"/>
  <c r="K286" i="65"/>
  <c r="K285" i="65"/>
  <c r="K284" i="65"/>
  <c r="K283" i="65"/>
  <c r="K282" i="65"/>
  <c r="K281" i="65"/>
  <c r="K280" i="65"/>
  <c r="K279" i="65"/>
  <c r="K278" i="65"/>
  <c r="K277" i="65"/>
  <c r="K276" i="65"/>
  <c r="K275" i="65"/>
  <c r="K274" i="65"/>
  <c r="K273" i="65"/>
  <c r="K272" i="65"/>
  <c r="K271" i="65"/>
  <c r="K270" i="65"/>
  <c r="K269" i="65"/>
  <c r="K268" i="65"/>
  <c r="K267" i="65"/>
  <c r="K266" i="65"/>
  <c r="K265" i="65"/>
  <c r="K264" i="65"/>
  <c r="K263" i="65"/>
  <c r="K262" i="65"/>
  <c r="K261" i="65"/>
  <c r="K260" i="65"/>
  <c r="K259" i="65"/>
  <c r="K258" i="65"/>
  <c r="K257" i="65"/>
  <c r="K256" i="65"/>
  <c r="K255" i="65"/>
  <c r="K254" i="65"/>
  <c r="K253" i="65"/>
  <c r="K252" i="65"/>
  <c r="K251" i="65"/>
  <c r="K250" i="65"/>
  <c r="K249" i="65"/>
  <c r="K248" i="65"/>
  <c r="K247" i="65"/>
  <c r="K246" i="65"/>
  <c r="K245" i="65"/>
  <c r="K244" i="65"/>
  <c r="K243" i="65"/>
  <c r="K242" i="65"/>
  <c r="K241" i="65"/>
  <c r="K240" i="65"/>
  <c r="K239" i="65"/>
  <c r="K238" i="65"/>
  <c r="K237" i="65"/>
  <c r="K236" i="65"/>
  <c r="K235" i="65"/>
  <c r="K234" i="65"/>
  <c r="K233" i="65"/>
  <c r="K232" i="65"/>
  <c r="K231" i="65"/>
  <c r="K230" i="65"/>
  <c r="K229" i="65"/>
  <c r="K228" i="65"/>
  <c r="K227" i="65"/>
  <c r="K226" i="65"/>
  <c r="K225" i="65"/>
  <c r="K224" i="65"/>
  <c r="K223" i="65"/>
  <c r="K222" i="65"/>
  <c r="K221" i="65"/>
  <c r="K220" i="65"/>
  <c r="K219" i="65"/>
  <c r="K218" i="65"/>
  <c r="K217" i="65"/>
  <c r="K216" i="65"/>
  <c r="K215" i="65"/>
  <c r="K214" i="65"/>
  <c r="K213" i="65"/>
  <c r="K212" i="65"/>
  <c r="K211" i="65"/>
  <c r="K210" i="65"/>
  <c r="K209" i="65"/>
  <c r="K208" i="65"/>
  <c r="K207" i="65"/>
  <c r="K206" i="65"/>
  <c r="K205" i="65"/>
  <c r="K204" i="65"/>
  <c r="K203" i="65"/>
  <c r="K202" i="65"/>
  <c r="K201" i="65"/>
  <c r="K200" i="65"/>
  <c r="K199" i="65"/>
  <c r="K198" i="65"/>
  <c r="K197" i="65"/>
  <c r="K196" i="65"/>
  <c r="K195" i="65"/>
  <c r="K194" i="65"/>
  <c r="K193" i="65"/>
  <c r="K192" i="65"/>
  <c r="I383" i="65"/>
  <c r="I382" i="65"/>
  <c r="I381" i="65"/>
  <c r="I380" i="65"/>
  <c r="I379" i="65"/>
  <c r="I378" i="65"/>
  <c r="I377" i="65"/>
  <c r="I376" i="65"/>
  <c r="I375" i="65"/>
  <c r="I374" i="65"/>
  <c r="I373" i="65"/>
  <c r="I372" i="65"/>
  <c r="I371" i="65"/>
  <c r="I370" i="65"/>
  <c r="I369" i="65"/>
  <c r="I368" i="65"/>
  <c r="I367" i="65"/>
  <c r="I366" i="65"/>
  <c r="I365" i="65"/>
  <c r="I364" i="65"/>
  <c r="I363" i="65"/>
  <c r="I362" i="65"/>
  <c r="I361" i="65"/>
  <c r="I360" i="65"/>
  <c r="I359" i="65"/>
  <c r="I358" i="65"/>
  <c r="I357" i="65"/>
  <c r="I356" i="65"/>
  <c r="I355" i="65"/>
  <c r="I354" i="65"/>
  <c r="I353" i="65"/>
  <c r="I352" i="65"/>
  <c r="I351" i="65"/>
  <c r="I350" i="65"/>
  <c r="I349" i="65"/>
  <c r="I348" i="65"/>
  <c r="I347" i="65"/>
  <c r="I346" i="65"/>
  <c r="I345" i="65"/>
  <c r="I344" i="65"/>
  <c r="I343" i="65"/>
  <c r="I342" i="65"/>
  <c r="I341" i="65"/>
  <c r="I340" i="65"/>
  <c r="I339" i="65"/>
  <c r="I338" i="65"/>
  <c r="I337" i="65"/>
  <c r="I336" i="65"/>
  <c r="I335" i="65"/>
  <c r="I334" i="65"/>
  <c r="I333" i="65"/>
  <c r="I332" i="65"/>
  <c r="I331" i="65"/>
  <c r="I330" i="65"/>
  <c r="I329" i="65"/>
  <c r="I328" i="65"/>
  <c r="I327" i="65"/>
  <c r="I326" i="65"/>
  <c r="I325" i="65"/>
  <c r="I324" i="65"/>
  <c r="I323" i="65"/>
  <c r="I322" i="65"/>
  <c r="I321" i="65"/>
  <c r="I320" i="65"/>
  <c r="I319" i="65"/>
  <c r="I318" i="65"/>
  <c r="I317" i="65"/>
  <c r="I316" i="65"/>
  <c r="I315" i="65"/>
  <c r="I314" i="65"/>
  <c r="I313" i="65"/>
  <c r="I312" i="65"/>
  <c r="I311" i="65"/>
  <c r="I310" i="65"/>
  <c r="I309" i="65"/>
  <c r="I308" i="65"/>
  <c r="I307" i="65"/>
  <c r="I306" i="65"/>
  <c r="I305" i="65"/>
  <c r="I304" i="65"/>
  <c r="I303" i="65"/>
  <c r="I302" i="65"/>
  <c r="I301" i="65"/>
  <c r="I300" i="65"/>
  <c r="I299" i="65"/>
  <c r="I298" i="65"/>
  <c r="I297" i="65"/>
  <c r="I296" i="65"/>
  <c r="I295" i="65"/>
  <c r="I294" i="65"/>
  <c r="I293" i="65"/>
  <c r="I292" i="65"/>
  <c r="I291" i="65"/>
  <c r="I290" i="65"/>
  <c r="I289" i="65"/>
  <c r="I288" i="65"/>
  <c r="I287" i="65"/>
  <c r="I286" i="65"/>
  <c r="I285" i="65"/>
  <c r="I284" i="65"/>
  <c r="I283" i="65"/>
  <c r="I282" i="65"/>
  <c r="I281" i="65"/>
  <c r="I280" i="65"/>
  <c r="I279" i="65"/>
  <c r="I278" i="65"/>
  <c r="I277" i="65"/>
  <c r="I276" i="65"/>
  <c r="I275" i="65"/>
  <c r="I274" i="65"/>
  <c r="I273" i="65"/>
  <c r="I272" i="65"/>
  <c r="I271" i="65"/>
  <c r="I270" i="65"/>
  <c r="I269" i="65"/>
  <c r="I268" i="65"/>
  <c r="I267" i="65"/>
  <c r="I266" i="65"/>
  <c r="I265" i="65"/>
  <c r="I264" i="65"/>
  <c r="I263" i="65"/>
  <c r="I262" i="65"/>
  <c r="I261" i="65"/>
  <c r="I260" i="65"/>
  <c r="I259" i="65"/>
  <c r="I258" i="65"/>
  <c r="I257" i="65"/>
  <c r="I256" i="65"/>
  <c r="I255" i="65"/>
  <c r="I254" i="65"/>
  <c r="I253" i="65"/>
  <c r="I252" i="65"/>
  <c r="I251" i="65"/>
  <c r="I250" i="65"/>
  <c r="I249" i="65"/>
  <c r="I248" i="65"/>
  <c r="I247" i="65"/>
  <c r="I246" i="65"/>
  <c r="I245" i="65"/>
  <c r="I244" i="65"/>
  <c r="I243" i="65"/>
  <c r="I242" i="65"/>
  <c r="I241" i="65"/>
  <c r="I240" i="65"/>
  <c r="I239" i="65"/>
  <c r="I238" i="65"/>
  <c r="I237" i="65"/>
  <c r="I236" i="65"/>
  <c r="I235" i="65"/>
  <c r="I234" i="65"/>
  <c r="I233" i="65"/>
  <c r="I232" i="65"/>
  <c r="I231" i="65"/>
  <c r="I230" i="65"/>
  <c r="I229" i="65"/>
  <c r="I228" i="65"/>
  <c r="I227" i="65"/>
  <c r="I226" i="65"/>
  <c r="I225" i="65"/>
  <c r="I224" i="65"/>
  <c r="I223" i="65"/>
  <c r="I222" i="65"/>
  <c r="I221" i="65"/>
  <c r="I220" i="65"/>
  <c r="I219" i="65"/>
  <c r="I218" i="65"/>
  <c r="I217" i="65"/>
  <c r="I216" i="65"/>
  <c r="I215" i="65"/>
  <c r="I214" i="65"/>
  <c r="I213" i="65"/>
  <c r="I212" i="65"/>
  <c r="I211" i="65"/>
  <c r="I210" i="65"/>
  <c r="I209" i="65"/>
  <c r="I208" i="65"/>
  <c r="I207" i="65"/>
  <c r="I206" i="65"/>
  <c r="I205" i="65"/>
  <c r="I204" i="65"/>
  <c r="I203" i="65"/>
  <c r="I202" i="65"/>
  <c r="I201" i="65"/>
  <c r="I200" i="65"/>
  <c r="I199" i="65"/>
  <c r="I198" i="65"/>
  <c r="I197" i="65"/>
  <c r="I196" i="65"/>
  <c r="I195" i="65"/>
  <c r="I194" i="65"/>
  <c r="I193" i="65"/>
  <c r="I192" i="65"/>
  <c r="K191" i="65"/>
  <c r="K190" i="65"/>
  <c r="K189" i="65"/>
  <c r="K188" i="65"/>
  <c r="K187" i="65"/>
  <c r="K186" i="65"/>
  <c r="K185" i="65"/>
  <c r="K184" i="65"/>
  <c r="K183" i="65"/>
  <c r="K182" i="65"/>
  <c r="K181" i="65"/>
  <c r="K180" i="65"/>
  <c r="K179" i="65"/>
  <c r="K178" i="65"/>
  <c r="K177" i="65"/>
  <c r="K176" i="65"/>
  <c r="K175" i="65"/>
  <c r="K174" i="65"/>
  <c r="I191" i="65"/>
  <c r="I190" i="65"/>
  <c r="I189" i="65"/>
  <c r="I188" i="65"/>
  <c r="I187" i="65"/>
  <c r="I186" i="65"/>
  <c r="I185" i="65"/>
  <c r="I184" i="65"/>
  <c r="I183" i="65"/>
  <c r="I182" i="65"/>
  <c r="I181" i="65"/>
  <c r="I180" i="65"/>
  <c r="I179" i="65"/>
  <c r="I178" i="65"/>
  <c r="I177" i="65"/>
  <c r="I176" i="65"/>
  <c r="I175" i="65"/>
  <c r="I174" i="65"/>
  <c r="K173" i="65"/>
  <c r="K172" i="65"/>
  <c r="K171" i="65"/>
  <c r="K170" i="65"/>
  <c r="K169" i="65"/>
  <c r="K168" i="65"/>
  <c r="K167" i="65"/>
  <c r="K166" i="65"/>
  <c r="K165" i="65"/>
  <c r="K164" i="65"/>
  <c r="K163" i="65"/>
  <c r="K162" i="65"/>
  <c r="K161" i="65"/>
  <c r="K160" i="65"/>
  <c r="K159" i="65"/>
  <c r="K158" i="65"/>
  <c r="K157" i="65"/>
  <c r="K156" i="65"/>
  <c r="I173" i="65"/>
  <c r="I172" i="65"/>
  <c r="I171" i="65"/>
  <c r="I170" i="65"/>
  <c r="I169" i="65"/>
  <c r="I168" i="65"/>
  <c r="I167" i="65"/>
  <c r="I166" i="65"/>
  <c r="I165" i="65"/>
  <c r="I164" i="65"/>
  <c r="I163" i="65"/>
  <c r="I162" i="65"/>
  <c r="I161" i="65"/>
  <c r="I160" i="65"/>
  <c r="I159" i="65"/>
  <c r="I158" i="65"/>
  <c r="I157" i="65"/>
  <c r="I156" i="65"/>
  <c r="K155" i="65"/>
  <c r="K154" i="65"/>
  <c r="K153" i="65"/>
  <c r="K152" i="65"/>
  <c r="K151" i="65"/>
  <c r="K150" i="65"/>
  <c r="K149" i="65"/>
  <c r="K148" i="65"/>
  <c r="K147" i="65"/>
  <c r="K146" i="65"/>
  <c r="K145" i="65"/>
  <c r="K144" i="65"/>
  <c r="K143" i="65"/>
  <c r="K142" i="65"/>
  <c r="K141" i="65"/>
  <c r="K140" i="65"/>
  <c r="K139" i="65"/>
  <c r="K138" i="65"/>
  <c r="I155" i="65"/>
  <c r="I154" i="65"/>
  <c r="I153" i="65"/>
  <c r="I152" i="65"/>
  <c r="I151" i="65"/>
  <c r="I150" i="65"/>
  <c r="I149" i="65"/>
  <c r="I148" i="65"/>
  <c r="I147" i="65"/>
  <c r="I146" i="65"/>
  <c r="I145" i="65"/>
  <c r="I144" i="65"/>
  <c r="I143" i="65"/>
  <c r="I142" i="65"/>
  <c r="I141" i="65"/>
  <c r="I140" i="65"/>
  <c r="I139" i="65"/>
  <c r="G383" i="65"/>
  <c r="G382" i="65"/>
  <c r="G381" i="65"/>
  <c r="G380" i="65"/>
  <c r="G379" i="65"/>
  <c r="G378" i="65"/>
  <c r="G377" i="65"/>
  <c r="G376" i="65"/>
  <c r="G375" i="65"/>
  <c r="G374" i="65"/>
  <c r="G373" i="65"/>
  <c r="G372" i="65"/>
  <c r="G371" i="65"/>
  <c r="G370" i="65"/>
  <c r="G369" i="65"/>
  <c r="G368" i="65"/>
  <c r="G367" i="65"/>
  <c r="G366" i="65"/>
  <c r="G365" i="65"/>
  <c r="G364" i="65"/>
  <c r="G363" i="65"/>
  <c r="G362" i="65"/>
  <c r="G361" i="65"/>
  <c r="G360" i="65"/>
  <c r="G359" i="65"/>
  <c r="G358" i="65"/>
  <c r="G357" i="65"/>
  <c r="G356" i="65"/>
  <c r="G355" i="65"/>
  <c r="G354" i="65"/>
  <c r="G353" i="65"/>
  <c r="G352" i="65"/>
  <c r="G351" i="65"/>
  <c r="G350" i="65"/>
  <c r="G349" i="65"/>
  <c r="G348" i="65"/>
  <c r="G347" i="65"/>
  <c r="G346" i="65"/>
  <c r="G345" i="65"/>
  <c r="G344" i="65"/>
  <c r="G343" i="65"/>
  <c r="G342" i="65"/>
  <c r="G341" i="65"/>
  <c r="G340" i="65"/>
  <c r="G339" i="65"/>
  <c r="G338" i="65"/>
  <c r="G337" i="65"/>
  <c r="G336" i="65"/>
  <c r="G335" i="65"/>
  <c r="G334" i="65"/>
  <c r="G333" i="65"/>
  <c r="G332" i="65"/>
  <c r="G331" i="65"/>
  <c r="G330" i="65"/>
  <c r="G329" i="65"/>
  <c r="G328" i="65"/>
  <c r="G327" i="65"/>
  <c r="G326" i="65"/>
  <c r="G325" i="65"/>
  <c r="G324" i="65"/>
  <c r="G323" i="65"/>
  <c r="G322" i="65"/>
  <c r="G321" i="65"/>
  <c r="G320" i="65"/>
  <c r="G319" i="65"/>
  <c r="G318" i="65"/>
  <c r="G317" i="65"/>
  <c r="G316" i="65"/>
  <c r="G315" i="65"/>
  <c r="G314" i="65"/>
  <c r="G313" i="65"/>
  <c r="G312" i="65"/>
  <c r="G311" i="65"/>
  <c r="G310" i="65"/>
  <c r="G309" i="65"/>
  <c r="G308" i="65"/>
  <c r="G307" i="65"/>
  <c r="G306" i="65"/>
  <c r="G305" i="65"/>
  <c r="G304" i="65"/>
  <c r="G303" i="65"/>
  <c r="G302" i="65"/>
  <c r="G301" i="65"/>
  <c r="G300" i="65"/>
  <c r="G299" i="65"/>
  <c r="G298" i="65"/>
  <c r="G297" i="65"/>
  <c r="G296" i="65"/>
  <c r="G295" i="65"/>
  <c r="G294" i="65"/>
  <c r="G293" i="65"/>
  <c r="G292" i="65"/>
  <c r="G291" i="65"/>
  <c r="G290" i="65"/>
  <c r="G289" i="65"/>
  <c r="G288" i="65"/>
  <c r="G287" i="65"/>
  <c r="G286" i="65"/>
  <c r="G285" i="65"/>
  <c r="G284" i="65"/>
  <c r="G283" i="65"/>
  <c r="G282" i="65"/>
  <c r="G281" i="65"/>
  <c r="G280" i="65"/>
  <c r="G279" i="65"/>
  <c r="G278" i="65"/>
  <c r="G277" i="65"/>
  <c r="G276" i="65"/>
  <c r="G275" i="65"/>
  <c r="G274" i="65"/>
  <c r="G273" i="65"/>
  <c r="G272" i="65"/>
  <c r="G271" i="65"/>
  <c r="G270" i="65"/>
  <c r="G269" i="65"/>
  <c r="G268" i="65"/>
  <c r="G267" i="65"/>
  <c r="G266" i="65"/>
  <c r="G265" i="65"/>
  <c r="G264" i="65"/>
  <c r="G263" i="65"/>
  <c r="G262" i="65"/>
  <c r="G261" i="65"/>
  <c r="G260" i="65"/>
  <c r="G259" i="65"/>
  <c r="G258" i="65"/>
  <c r="G257" i="65"/>
  <c r="G256" i="65"/>
  <c r="G255" i="65"/>
  <c r="G254" i="65"/>
  <c r="G253" i="65"/>
  <c r="G252" i="65"/>
  <c r="G251" i="65"/>
  <c r="G250" i="65"/>
  <c r="G249" i="65"/>
  <c r="G248" i="65"/>
  <c r="G247" i="65"/>
  <c r="G246" i="65"/>
  <c r="G245" i="65"/>
  <c r="G244" i="65"/>
  <c r="G243" i="65"/>
  <c r="G242" i="65"/>
  <c r="G241" i="65"/>
  <c r="G240" i="65"/>
  <c r="G239" i="65"/>
  <c r="G238" i="65"/>
  <c r="G237" i="65"/>
  <c r="G236" i="65"/>
  <c r="G235" i="65"/>
  <c r="G234" i="65"/>
  <c r="G233" i="65"/>
  <c r="G232" i="65"/>
  <c r="G231" i="65"/>
  <c r="G230" i="65"/>
  <c r="G229" i="65"/>
  <c r="G228" i="65"/>
  <c r="G227" i="65"/>
  <c r="G226" i="65"/>
  <c r="G225" i="65"/>
  <c r="G224" i="65"/>
  <c r="G223" i="65"/>
  <c r="G222" i="65"/>
  <c r="G221" i="65"/>
  <c r="G220" i="65"/>
  <c r="G219" i="65"/>
  <c r="G218" i="65"/>
  <c r="G217" i="65"/>
  <c r="G216" i="65"/>
  <c r="G215" i="65"/>
  <c r="G214" i="65"/>
  <c r="G213" i="65"/>
  <c r="G212" i="65"/>
  <c r="G211" i="65"/>
  <c r="G210" i="65"/>
  <c r="G209" i="65"/>
  <c r="G208" i="65"/>
  <c r="G207" i="65"/>
  <c r="G206" i="65"/>
  <c r="G205" i="65"/>
  <c r="G204" i="65"/>
  <c r="G203" i="65"/>
  <c r="G202" i="65"/>
  <c r="G201" i="65"/>
  <c r="G200" i="65"/>
  <c r="G199" i="65"/>
  <c r="G198" i="65"/>
  <c r="G197" i="65"/>
  <c r="G196" i="65"/>
  <c r="G195" i="65"/>
  <c r="G194" i="65"/>
  <c r="G193" i="65"/>
  <c r="G192" i="65"/>
  <c r="G191" i="65"/>
  <c r="G190" i="65"/>
  <c r="G189" i="65"/>
  <c r="G188" i="65"/>
  <c r="G187" i="65"/>
  <c r="G186" i="65"/>
  <c r="G185" i="65"/>
  <c r="G184" i="65"/>
  <c r="G183" i="65"/>
  <c r="G182" i="65"/>
  <c r="G181" i="65"/>
  <c r="G180" i="65"/>
  <c r="G179" i="65"/>
  <c r="G178" i="65"/>
  <c r="G177" i="65"/>
  <c r="G176" i="65"/>
  <c r="G175" i="65"/>
  <c r="G174" i="65"/>
  <c r="G173" i="65"/>
  <c r="G172" i="65"/>
  <c r="G171" i="65"/>
  <c r="G170" i="65"/>
  <c r="G169" i="65"/>
  <c r="G168" i="65"/>
  <c r="G167" i="65"/>
  <c r="G166" i="65"/>
  <c r="G165" i="65"/>
  <c r="G164" i="65"/>
  <c r="G163" i="65"/>
  <c r="G162" i="65"/>
  <c r="G161" i="65"/>
  <c r="G160" i="65"/>
  <c r="G159" i="65"/>
  <c r="G158" i="65"/>
  <c r="G157" i="65"/>
  <c r="G156" i="65"/>
  <c r="G155" i="65"/>
  <c r="G154" i="65"/>
  <c r="G153" i="65"/>
  <c r="G152" i="65"/>
  <c r="G151" i="65"/>
  <c r="G150" i="65"/>
  <c r="G149" i="65"/>
  <c r="G148" i="65"/>
  <c r="G147" i="65"/>
  <c r="G146" i="65"/>
  <c r="G145" i="65"/>
  <c r="G144" i="65"/>
  <c r="G143" i="65"/>
  <c r="G142" i="65"/>
  <c r="G141" i="65"/>
  <c r="G140" i="65"/>
  <c r="G139" i="65"/>
  <c r="G138" i="65"/>
  <c r="K137" i="65"/>
  <c r="K136" i="65"/>
  <c r="K135" i="65"/>
  <c r="K134" i="65"/>
  <c r="K133" i="65"/>
  <c r="K132" i="65"/>
  <c r="K131" i="65"/>
  <c r="K130" i="65"/>
  <c r="K129" i="65"/>
  <c r="K128" i="65"/>
  <c r="K127" i="65"/>
  <c r="K126" i="65"/>
  <c r="K125" i="65"/>
  <c r="K124" i="65"/>
  <c r="K123" i="65"/>
  <c r="K122" i="65"/>
  <c r="K121" i="65"/>
  <c r="K120" i="65"/>
  <c r="K119" i="65"/>
  <c r="K118" i="65"/>
  <c r="K117" i="65"/>
  <c r="K116" i="65"/>
  <c r="K115" i="65"/>
  <c r="K114" i="65"/>
  <c r="I138" i="65"/>
  <c r="I137" i="65"/>
  <c r="I136" i="65"/>
  <c r="I135" i="65"/>
  <c r="I134" i="65"/>
  <c r="I133" i="65"/>
  <c r="I132" i="65"/>
  <c r="I131" i="65"/>
  <c r="I130" i="65"/>
  <c r="I129" i="65"/>
  <c r="I128" i="65"/>
  <c r="I127" i="65"/>
  <c r="I126" i="65"/>
  <c r="I125" i="65"/>
  <c r="I124" i="65"/>
  <c r="I123" i="65"/>
  <c r="I122" i="65"/>
  <c r="I121" i="65"/>
  <c r="I120" i="65"/>
  <c r="I119" i="65"/>
  <c r="I118" i="65"/>
  <c r="I117" i="65"/>
  <c r="I116" i="65"/>
  <c r="I115" i="65"/>
  <c r="I114" i="65"/>
  <c r="G137" i="65"/>
  <c r="G136" i="65"/>
  <c r="G135" i="65"/>
  <c r="G134" i="65"/>
  <c r="G133" i="65"/>
  <c r="G132" i="65"/>
  <c r="G131" i="65"/>
  <c r="G130" i="65"/>
  <c r="G129" i="65"/>
  <c r="G128" i="65"/>
  <c r="G127" i="65"/>
  <c r="G126" i="65"/>
  <c r="G125" i="65"/>
  <c r="G124" i="65"/>
  <c r="G123" i="65"/>
  <c r="G122" i="65"/>
  <c r="G121" i="65"/>
  <c r="G120" i="65"/>
  <c r="G119" i="65"/>
  <c r="G118" i="65"/>
  <c r="G117" i="65"/>
  <c r="G116" i="65"/>
  <c r="G115" i="65"/>
  <c r="G114" i="65"/>
  <c r="K113" i="65"/>
  <c r="K112" i="65"/>
  <c r="K111" i="65"/>
  <c r="K110" i="65"/>
  <c r="K109" i="65"/>
  <c r="K108" i="65"/>
  <c r="K107" i="65"/>
  <c r="K106" i="65"/>
  <c r="K105" i="65"/>
  <c r="K104" i="65"/>
  <c r="K103" i="65"/>
  <c r="K102" i="65"/>
  <c r="K101" i="65"/>
  <c r="K100" i="65"/>
  <c r="K99" i="65"/>
  <c r="K98" i="65"/>
  <c r="K97" i="65"/>
  <c r="K96" i="65"/>
  <c r="K95" i="65"/>
  <c r="K94" i="65"/>
  <c r="K93" i="65"/>
  <c r="K92" i="65"/>
  <c r="K91" i="65"/>
  <c r="K90" i="65"/>
  <c r="I113" i="65"/>
  <c r="I112" i="65"/>
  <c r="I111" i="65"/>
  <c r="I110" i="65"/>
  <c r="I109" i="65"/>
  <c r="I108" i="65"/>
  <c r="I107" i="65"/>
  <c r="I106" i="65"/>
  <c r="I105" i="65"/>
  <c r="I104" i="65"/>
  <c r="I103" i="65"/>
  <c r="I102" i="65"/>
  <c r="I101" i="65"/>
  <c r="I100" i="65"/>
  <c r="I99" i="65"/>
  <c r="I98" i="65"/>
  <c r="I97" i="65"/>
  <c r="I96" i="65"/>
  <c r="I95" i="65"/>
  <c r="I94" i="65"/>
  <c r="I93" i="65"/>
  <c r="I92" i="65"/>
  <c r="I91" i="65"/>
  <c r="I90" i="65"/>
  <c r="G113" i="65"/>
  <c r="G112" i="65"/>
  <c r="G111" i="65"/>
  <c r="G110" i="65"/>
  <c r="G109" i="65"/>
  <c r="G108" i="65"/>
  <c r="G107" i="65"/>
  <c r="G106" i="65"/>
  <c r="G105" i="65"/>
  <c r="G104" i="65"/>
  <c r="G103" i="65"/>
  <c r="G102" i="65"/>
  <c r="G101" i="65"/>
  <c r="G100" i="65"/>
  <c r="G99" i="65"/>
  <c r="G98" i="65"/>
  <c r="G97" i="65"/>
  <c r="G96" i="65"/>
  <c r="G95" i="65"/>
  <c r="G94" i="65"/>
  <c r="G93" i="65"/>
  <c r="G92" i="65"/>
  <c r="G91" i="65"/>
  <c r="G90" i="65"/>
  <c r="K89" i="65"/>
  <c r="K88" i="65"/>
  <c r="K87" i="65"/>
  <c r="K86" i="65"/>
  <c r="K85" i="65"/>
  <c r="K84" i="65"/>
  <c r="K83" i="65"/>
  <c r="K82" i="65"/>
  <c r="K81" i="65"/>
  <c r="K80" i="65"/>
  <c r="K79" i="65"/>
  <c r="K78" i="65"/>
  <c r="K77" i="65"/>
  <c r="K76" i="65"/>
  <c r="K75" i="65"/>
  <c r="K74" i="65"/>
  <c r="K73" i="65"/>
  <c r="K72" i="65"/>
  <c r="K71" i="65"/>
  <c r="K70" i="65"/>
  <c r="K69" i="65"/>
  <c r="K68" i="65"/>
  <c r="K67" i="65"/>
  <c r="K66" i="65"/>
  <c r="I89" i="65"/>
  <c r="I88" i="65"/>
  <c r="I87" i="65"/>
  <c r="I86" i="65"/>
  <c r="I85" i="65"/>
  <c r="I84" i="65"/>
  <c r="I83" i="65"/>
  <c r="I82" i="65"/>
  <c r="I81" i="65"/>
  <c r="I80" i="65"/>
  <c r="I79" i="65"/>
  <c r="I78" i="65"/>
  <c r="I77" i="65"/>
  <c r="I76" i="65"/>
  <c r="I75" i="65"/>
  <c r="I74" i="65"/>
  <c r="I73" i="65"/>
  <c r="I72" i="65"/>
  <c r="I71" i="65"/>
  <c r="I70" i="65"/>
  <c r="I69" i="65"/>
  <c r="I68" i="65"/>
  <c r="I67" i="65"/>
  <c r="I66" i="65"/>
  <c r="G89" i="65"/>
  <c r="G88" i="65"/>
  <c r="G87" i="65"/>
  <c r="G86" i="65"/>
  <c r="G85" i="65"/>
  <c r="G84" i="65"/>
  <c r="G83" i="65"/>
  <c r="G82" i="65"/>
  <c r="G81" i="65"/>
  <c r="G80" i="65"/>
  <c r="G79" i="65"/>
  <c r="G78" i="65"/>
  <c r="G77" i="65"/>
  <c r="G76" i="65"/>
  <c r="G75" i="65"/>
  <c r="G74" i="65"/>
  <c r="G73" i="65"/>
  <c r="G72" i="65"/>
  <c r="G71" i="65"/>
  <c r="G70" i="65"/>
  <c r="G69" i="65"/>
  <c r="G68" i="65"/>
  <c r="G67" i="65"/>
  <c r="G66" i="65"/>
  <c r="K65" i="65"/>
  <c r="K64" i="65"/>
  <c r="K63" i="65"/>
  <c r="K62" i="65"/>
  <c r="K61" i="65"/>
  <c r="K60" i="65"/>
  <c r="K59" i="65"/>
  <c r="K58" i="65"/>
  <c r="K57" i="65"/>
  <c r="K56" i="65"/>
  <c r="K55" i="65"/>
  <c r="K54" i="65"/>
  <c r="K53" i="65"/>
  <c r="K52" i="65"/>
  <c r="K51" i="65"/>
  <c r="K50" i="65"/>
  <c r="K49" i="65"/>
  <c r="K48" i="65"/>
  <c r="I65" i="65"/>
  <c r="I64" i="65"/>
  <c r="I63" i="65"/>
  <c r="I62" i="65"/>
  <c r="I61" i="65"/>
  <c r="I60" i="65"/>
  <c r="I59" i="65"/>
  <c r="I58" i="65"/>
  <c r="I57" i="65"/>
  <c r="I56" i="65"/>
  <c r="I55" i="65"/>
  <c r="I54" i="65"/>
  <c r="I53" i="65"/>
  <c r="I52" i="65"/>
  <c r="I51" i="65"/>
  <c r="I50" i="65"/>
  <c r="I49" i="65"/>
  <c r="I48" i="65"/>
  <c r="G65" i="65"/>
  <c r="G64" i="65"/>
  <c r="G63" i="65"/>
  <c r="G62" i="65"/>
  <c r="G61" i="65"/>
  <c r="G60" i="65"/>
  <c r="G59" i="65"/>
  <c r="G58" i="65"/>
  <c r="G57" i="65"/>
  <c r="G56" i="65"/>
  <c r="G55" i="65"/>
  <c r="G54" i="65"/>
  <c r="G53" i="65"/>
  <c r="G52" i="65"/>
  <c r="G51" i="65"/>
  <c r="G50" i="65"/>
  <c r="G49" i="65"/>
  <c r="G48" i="65"/>
  <c r="K47" i="65"/>
  <c r="K46" i="65"/>
  <c r="K45" i="65"/>
  <c r="K44" i="65"/>
  <c r="K43" i="65"/>
  <c r="K42" i="65"/>
  <c r="I47" i="65"/>
  <c r="I46" i="65"/>
  <c r="I45" i="65"/>
  <c r="I44" i="65"/>
  <c r="I43" i="65"/>
  <c r="I42" i="65"/>
  <c r="G47" i="65"/>
  <c r="G46" i="65"/>
  <c r="G45" i="65"/>
  <c r="G44" i="65"/>
  <c r="G43" i="65"/>
  <c r="G42" i="65"/>
  <c r="E383" i="65"/>
  <c r="E382" i="65"/>
  <c r="E381" i="65"/>
  <c r="E380" i="65"/>
  <c r="E379" i="65"/>
  <c r="E378" i="65"/>
  <c r="E377" i="65"/>
  <c r="E376" i="65"/>
  <c r="E375" i="65"/>
  <c r="E374" i="65"/>
  <c r="E373" i="65"/>
  <c r="E372" i="65"/>
  <c r="E371" i="65"/>
  <c r="E370" i="65"/>
  <c r="E369" i="65"/>
  <c r="E368" i="65"/>
  <c r="E367" i="65"/>
  <c r="E366" i="65"/>
  <c r="E365" i="65"/>
  <c r="E364" i="65"/>
  <c r="E363" i="65"/>
  <c r="E362" i="65"/>
  <c r="E361" i="65"/>
  <c r="E360" i="65"/>
  <c r="E359" i="65"/>
  <c r="E358" i="65"/>
  <c r="E357" i="65"/>
  <c r="E356" i="65"/>
  <c r="E355" i="65"/>
  <c r="E354" i="65"/>
  <c r="E353" i="65"/>
  <c r="E352" i="65"/>
  <c r="E351" i="65"/>
  <c r="E350" i="65"/>
  <c r="E349" i="65"/>
  <c r="E348" i="65"/>
  <c r="E347" i="65"/>
  <c r="E346" i="65"/>
  <c r="E345" i="65"/>
  <c r="E344" i="65"/>
  <c r="E343" i="65"/>
  <c r="E342" i="65"/>
  <c r="E341" i="65"/>
  <c r="E340" i="65"/>
  <c r="E339" i="65"/>
  <c r="E338" i="65"/>
  <c r="E337" i="65"/>
  <c r="E336" i="65"/>
  <c r="E335" i="65"/>
  <c r="E334" i="65"/>
  <c r="E333" i="65"/>
  <c r="E332" i="65"/>
  <c r="E331" i="65"/>
  <c r="E330" i="65"/>
  <c r="E329" i="65"/>
  <c r="E328" i="65"/>
  <c r="E327" i="65"/>
  <c r="E326" i="65"/>
  <c r="E325" i="65"/>
  <c r="E324" i="65"/>
  <c r="E323" i="65"/>
  <c r="E322" i="65"/>
  <c r="E321" i="65"/>
  <c r="E320" i="65"/>
  <c r="E319" i="65"/>
  <c r="E318" i="65"/>
  <c r="E317" i="65"/>
  <c r="E316" i="65"/>
  <c r="E315" i="65"/>
  <c r="E314" i="65"/>
  <c r="E313" i="65"/>
  <c r="E312" i="65"/>
  <c r="E311" i="65"/>
  <c r="E310" i="65"/>
  <c r="E309" i="65"/>
  <c r="E308" i="65"/>
  <c r="E307" i="65"/>
  <c r="E306" i="65"/>
  <c r="E305" i="65"/>
  <c r="E304" i="65"/>
  <c r="E303" i="65"/>
  <c r="E302" i="65"/>
  <c r="E301" i="65"/>
  <c r="E300" i="65"/>
  <c r="E299" i="65"/>
  <c r="E298" i="65"/>
  <c r="E297" i="65"/>
  <c r="E296" i="65"/>
  <c r="E295" i="65"/>
  <c r="E294" i="65"/>
  <c r="E293" i="65"/>
  <c r="E292" i="65"/>
  <c r="E291" i="65"/>
  <c r="E290" i="65"/>
  <c r="E289" i="65"/>
  <c r="E288" i="65"/>
  <c r="E287" i="65"/>
  <c r="E286" i="65"/>
  <c r="E285" i="65"/>
  <c r="E284" i="65"/>
  <c r="E283" i="65"/>
  <c r="E282" i="65"/>
  <c r="E281" i="65"/>
  <c r="E280" i="65"/>
  <c r="E279" i="65"/>
  <c r="E278" i="65"/>
  <c r="E277" i="65"/>
  <c r="E276" i="65"/>
  <c r="E275" i="65"/>
  <c r="E274" i="65"/>
  <c r="E273" i="65"/>
  <c r="E272" i="65"/>
  <c r="E271" i="65"/>
  <c r="E270" i="65"/>
  <c r="E269" i="65"/>
  <c r="E268" i="65"/>
  <c r="E267" i="65"/>
  <c r="E266" i="65"/>
  <c r="E265" i="65"/>
  <c r="E264" i="65"/>
  <c r="E263" i="65"/>
  <c r="E262" i="65"/>
  <c r="E261" i="65"/>
  <c r="E260" i="65"/>
  <c r="E259" i="65"/>
  <c r="E258" i="65"/>
  <c r="E257" i="65"/>
  <c r="E256" i="65"/>
  <c r="E255" i="65"/>
  <c r="E254" i="65"/>
  <c r="E253" i="65"/>
  <c r="E252" i="65"/>
  <c r="E251" i="65"/>
  <c r="E250" i="65"/>
  <c r="E249" i="65"/>
  <c r="E248" i="65"/>
  <c r="E247" i="65"/>
  <c r="E246" i="65"/>
  <c r="E245" i="65"/>
  <c r="E244" i="65"/>
  <c r="E243" i="65"/>
  <c r="E242" i="65"/>
  <c r="E241" i="65"/>
  <c r="E240" i="65"/>
  <c r="E239" i="65"/>
  <c r="E238" i="65"/>
  <c r="E237" i="65"/>
  <c r="E236" i="65"/>
  <c r="E235" i="65"/>
  <c r="E234" i="65"/>
  <c r="E233" i="65"/>
  <c r="E232" i="65"/>
  <c r="E231" i="65"/>
  <c r="E230" i="65"/>
  <c r="E229" i="65"/>
  <c r="E228" i="65"/>
  <c r="E227" i="65"/>
  <c r="E226" i="65"/>
  <c r="E225" i="65"/>
  <c r="E224" i="65"/>
  <c r="E223" i="65"/>
  <c r="E222" i="65"/>
  <c r="E221" i="65"/>
  <c r="E220" i="65"/>
  <c r="E219" i="65"/>
  <c r="E218" i="65"/>
  <c r="E217" i="65"/>
  <c r="E216" i="65"/>
  <c r="E215" i="65"/>
  <c r="E214" i="65"/>
  <c r="E213" i="65"/>
  <c r="E212" i="65"/>
  <c r="E211" i="65"/>
  <c r="E210" i="65"/>
  <c r="E209" i="65"/>
  <c r="E208" i="65"/>
  <c r="E207" i="65"/>
  <c r="E206" i="65"/>
  <c r="E205" i="65"/>
  <c r="E204" i="65"/>
  <c r="E203" i="65"/>
  <c r="E202" i="65"/>
  <c r="E201" i="65"/>
  <c r="E200" i="65"/>
  <c r="E199" i="65"/>
  <c r="E198" i="65"/>
  <c r="E197" i="65"/>
  <c r="E196" i="65"/>
  <c r="E195" i="65"/>
  <c r="E194" i="65"/>
  <c r="E193" i="65"/>
  <c r="E192" i="65"/>
  <c r="E191" i="65"/>
  <c r="E190" i="65"/>
  <c r="E189" i="65"/>
  <c r="E188" i="65"/>
  <c r="E187" i="65"/>
  <c r="E186" i="65"/>
  <c r="E185" i="65"/>
  <c r="E184" i="65"/>
  <c r="E183" i="65"/>
  <c r="E182" i="65"/>
  <c r="E181" i="65"/>
  <c r="E180" i="65"/>
  <c r="E179" i="65"/>
  <c r="E178" i="65"/>
  <c r="E177" i="65"/>
  <c r="E176" i="65"/>
  <c r="E175" i="65"/>
  <c r="E174" i="65"/>
  <c r="E173" i="65"/>
  <c r="E172" i="65"/>
  <c r="E171" i="65"/>
  <c r="E170" i="65"/>
  <c r="E169" i="65"/>
  <c r="E168" i="65"/>
  <c r="E167" i="65"/>
  <c r="E166" i="65"/>
  <c r="E165" i="65"/>
  <c r="E164" i="65"/>
  <c r="E163" i="65"/>
  <c r="E162" i="65"/>
  <c r="E161" i="65"/>
  <c r="E160" i="65"/>
  <c r="E159" i="65"/>
  <c r="E158" i="65"/>
  <c r="E157" i="65"/>
  <c r="E156" i="65"/>
  <c r="E155" i="65"/>
  <c r="E154" i="65"/>
  <c r="E153" i="65"/>
  <c r="E152" i="65"/>
  <c r="E151" i="65"/>
  <c r="E150" i="65"/>
  <c r="E149" i="65"/>
  <c r="E148" i="65"/>
  <c r="E147" i="65"/>
  <c r="E146" i="65"/>
  <c r="E145" i="65"/>
  <c r="E144" i="65"/>
  <c r="E143" i="65"/>
  <c r="E142" i="65"/>
  <c r="E141" i="65"/>
  <c r="E140" i="65"/>
  <c r="E139" i="65"/>
  <c r="E138" i="65"/>
  <c r="E137" i="65"/>
  <c r="E136" i="65"/>
  <c r="E135" i="65"/>
  <c r="E134" i="65"/>
  <c r="E133" i="65"/>
  <c r="E132" i="65"/>
  <c r="E131" i="65"/>
  <c r="E130" i="65"/>
  <c r="E129" i="65"/>
  <c r="E128" i="65"/>
  <c r="E127" i="65"/>
  <c r="E126" i="65"/>
  <c r="E125" i="65"/>
  <c r="E124" i="65"/>
  <c r="E123" i="65"/>
  <c r="E122" i="65"/>
  <c r="E121" i="65"/>
  <c r="E120" i="65"/>
  <c r="E119" i="65"/>
  <c r="E118" i="65"/>
  <c r="E117" i="65"/>
  <c r="E116" i="65"/>
  <c r="E115" i="65"/>
  <c r="E114" i="65"/>
  <c r="E113" i="65"/>
  <c r="E112" i="65"/>
  <c r="E111" i="65"/>
  <c r="E110" i="65"/>
  <c r="E109" i="65"/>
  <c r="E108" i="65"/>
  <c r="E107" i="65"/>
  <c r="E106" i="65"/>
  <c r="E105" i="65"/>
  <c r="E104" i="65"/>
  <c r="E103" i="65"/>
  <c r="E102" i="65"/>
  <c r="E101" i="65"/>
  <c r="E100" i="65"/>
  <c r="E99" i="65"/>
  <c r="E98" i="65"/>
  <c r="E97" i="65"/>
  <c r="E96" i="65"/>
  <c r="E95" i="65"/>
  <c r="E94" i="65"/>
  <c r="E93" i="65"/>
  <c r="E92" i="65"/>
  <c r="E91" i="65"/>
  <c r="E90" i="65"/>
  <c r="E89" i="65"/>
  <c r="E88" i="65"/>
  <c r="E87" i="65"/>
  <c r="E86" i="65"/>
  <c r="E85" i="65"/>
  <c r="E84" i="65"/>
  <c r="E83" i="65"/>
  <c r="E82" i="65"/>
  <c r="E81" i="65"/>
  <c r="E80" i="65"/>
  <c r="E79" i="65"/>
  <c r="E78" i="65"/>
  <c r="E77" i="65"/>
  <c r="E76" i="65"/>
  <c r="E75" i="65"/>
  <c r="E74" i="65"/>
  <c r="E73" i="65"/>
  <c r="E72" i="65"/>
  <c r="E71" i="65"/>
  <c r="E70" i="65"/>
  <c r="E69" i="65"/>
  <c r="E68" i="65"/>
  <c r="E67" i="65"/>
  <c r="E66" i="65"/>
  <c r="E65" i="65"/>
  <c r="E64" i="65"/>
  <c r="E63" i="65"/>
  <c r="E62" i="65"/>
  <c r="E61" i="65"/>
  <c r="E60" i="65"/>
  <c r="E59" i="65"/>
  <c r="E58" i="65"/>
  <c r="E57" i="65"/>
  <c r="E56" i="65"/>
  <c r="E55" i="65"/>
  <c r="E54" i="65"/>
  <c r="E53" i="65"/>
  <c r="E52" i="65"/>
  <c r="E51" i="65"/>
  <c r="E50" i="65"/>
  <c r="E49" i="65"/>
  <c r="E48" i="65"/>
  <c r="C381" i="65"/>
  <c r="C380" i="65"/>
  <c r="C379" i="65"/>
  <c r="C378" i="65"/>
  <c r="C375" i="65"/>
  <c r="C374" i="65"/>
  <c r="C373" i="65"/>
  <c r="C372" i="65"/>
  <c r="C369" i="65"/>
  <c r="C368" i="65"/>
  <c r="C367" i="65"/>
  <c r="C366" i="65"/>
  <c r="C363" i="65"/>
  <c r="C362" i="65"/>
  <c r="C361" i="65"/>
  <c r="C360" i="65"/>
  <c r="C357" i="65"/>
  <c r="C356" i="65"/>
  <c r="C355" i="65"/>
  <c r="C354" i="65"/>
  <c r="C351" i="65"/>
  <c r="C350" i="65"/>
  <c r="C349" i="65"/>
  <c r="C348" i="65"/>
  <c r="C345" i="65"/>
  <c r="C344" i="65"/>
  <c r="C343" i="65"/>
  <c r="C342" i="65"/>
  <c r="C339" i="65"/>
  <c r="C338" i="65"/>
  <c r="C337" i="65"/>
  <c r="C336" i="65"/>
  <c r="C333" i="65"/>
  <c r="C332" i="65"/>
  <c r="C331" i="65"/>
  <c r="C330" i="65"/>
  <c r="C327" i="65"/>
  <c r="C326" i="65"/>
  <c r="C325" i="65"/>
  <c r="C324" i="65"/>
  <c r="C321" i="65"/>
  <c r="C320" i="65"/>
  <c r="C319" i="65"/>
  <c r="C318" i="65"/>
  <c r="C315" i="65"/>
  <c r="C314" i="65"/>
  <c r="C313" i="65"/>
  <c r="C312" i="65"/>
  <c r="C309" i="65"/>
  <c r="C308" i="65"/>
  <c r="C307" i="65"/>
  <c r="C306" i="65"/>
  <c r="C303" i="65"/>
  <c r="C302" i="65"/>
  <c r="C301" i="65"/>
  <c r="C300" i="65"/>
  <c r="C297" i="65"/>
  <c r="C296" i="65"/>
  <c r="C295" i="65"/>
  <c r="C294" i="65"/>
  <c r="C291" i="65"/>
  <c r="C290" i="65"/>
  <c r="C289" i="65"/>
  <c r="C288" i="65"/>
  <c r="C285" i="65"/>
  <c r="C284" i="65"/>
  <c r="C283" i="65"/>
  <c r="C282" i="65"/>
  <c r="C279" i="65"/>
  <c r="C278" i="65"/>
  <c r="C277" i="65"/>
  <c r="C276" i="65"/>
  <c r="C273" i="65"/>
  <c r="C272" i="65"/>
  <c r="C271" i="65"/>
  <c r="C270" i="65"/>
  <c r="C267" i="65"/>
  <c r="C266" i="65"/>
  <c r="C265" i="65"/>
  <c r="C264" i="65"/>
  <c r="C261" i="65"/>
  <c r="C260" i="65"/>
  <c r="C259" i="65"/>
  <c r="C258" i="65"/>
  <c r="C255" i="65"/>
  <c r="C254" i="65"/>
  <c r="C253" i="65"/>
  <c r="C252" i="65"/>
  <c r="C249" i="65"/>
  <c r="C248" i="65"/>
  <c r="C247" i="65"/>
  <c r="C246" i="65"/>
  <c r="C243" i="65"/>
  <c r="C242" i="65"/>
  <c r="C241" i="65"/>
  <c r="C240" i="65"/>
  <c r="C237" i="65"/>
  <c r="C236" i="65"/>
  <c r="C235" i="65"/>
  <c r="C234" i="65"/>
  <c r="C231" i="65"/>
  <c r="C230" i="65"/>
  <c r="C229" i="65"/>
  <c r="C228" i="65"/>
  <c r="C225" i="65"/>
  <c r="C224" i="65"/>
  <c r="C223" i="65"/>
  <c r="C222" i="65"/>
  <c r="C219" i="65"/>
  <c r="C218" i="65"/>
  <c r="C217" i="65"/>
  <c r="C216" i="65"/>
  <c r="C213" i="65"/>
  <c r="C212" i="65"/>
  <c r="C211" i="65"/>
  <c r="C210" i="65"/>
  <c r="C207" i="65"/>
  <c r="C206" i="65"/>
  <c r="C205" i="65"/>
  <c r="C204" i="65"/>
  <c r="C201" i="65"/>
  <c r="C200" i="65"/>
  <c r="C199" i="65"/>
  <c r="C198" i="65"/>
  <c r="C195" i="65"/>
  <c r="C194" i="65"/>
  <c r="C193" i="65"/>
  <c r="C192" i="65"/>
  <c r="C189" i="65"/>
  <c r="C188" i="65"/>
  <c r="C187" i="65"/>
  <c r="C186" i="65"/>
  <c r="C183" i="65"/>
  <c r="C182" i="65"/>
  <c r="C181" i="65"/>
  <c r="C180" i="65"/>
  <c r="C177" i="65"/>
  <c r="C176" i="65"/>
  <c r="C175" i="65"/>
  <c r="C174" i="65"/>
  <c r="C171" i="65"/>
  <c r="C170" i="65"/>
  <c r="C169" i="65"/>
  <c r="C168" i="65"/>
  <c r="C165" i="65"/>
  <c r="C164" i="65"/>
  <c r="C163" i="65"/>
  <c r="C162" i="65"/>
  <c r="C159" i="65"/>
  <c r="C158" i="65"/>
  <c r="C157" i="65"/>
  <c r="C156" i="65"/>
  <c r="C153" i="65"/>
  <c r="C152" i="65"/>
  <c r="C151" i="65"/>
  <c r="C150" i="65"/>
  <c r="C147" i="65"/>
  <c r="C146" i="65"/>
  <c r="C145" i="65"/>
  <c r="C144" i="65"/>
  <c r="C141" i="65"/>
  <c r="C140" i="65"/>
  <c r="C139" i="65"/>
  <c r="C138" i="65"/>
  <c r="C135" i="65"/>
  <c r="C134" i="65"/>
  <c r="C133" i="65"/>
  <c r="C132" i="65"/>
  <c r="C129" i="65"/>
  <c r="C128" i="65"/>
  <c r="C127" i="65"/>
  <c r="C126" i="65"/>
  <c r="C123" i="65"/>
  <c r="C122" i="65"/>
  <c r="C121" i="65"/>
  <c r="C120" i="65"/>
  <c r="C117" i="65"/>
  <c r="C116" i="65"/>
  <c r="C115" i="65"/>
  <c r="C114" i="65"/>
  <c r="C111" i="65"/>
  <c r="C110" i="65"/>
  <c r="C109" i="65"/>
  <c r="C108" i="65"/>
  <c r="C105" i="65"/>
  <c r="C104" i="65"/>
  <c r="C103" i="65"/>
  <c r="C102" i="65"/>
  <c r="C99" i="65"/>
  <c r="C98" i="65"/>
  <c r="C97" i="65"/>
  <c r="C96" i="65"/>
  <c r="C93" i="65"/>
  <c r="C92" i="65"/>
  <c r="C91" i="65"/>
  <c r="C90" i="65"/>
  <c r="C87" i="65"/>
  <c r="C86" i="65"/>
  <c r="C85" i="65"/>
  <c r="C84" i="65"/>
  <c r="C81" i="65"/>
  <c r="C80" i="65"/>
  <c r="C79" i="65"/>
  <c r="C78" i="65"/>
  <c r="C75" i="65"/>
  <c r="C74" i="65"/>
  <c r="C73" i="65"/>
  <c r="C72" i="65"/>
  <c r="C69" i="65"/>
  <c r="C68" i="65"/>
  <c r="C67" i="65"/>
  <c r="C66" i="65"/>
  <c r="C63" i="65"/>
  <c r="C62" i="65"/>
  <c r="C61" i="65"/>
  <c r="C60" i="65"/>
  <c r="C57" i="65"/>
  <c r="C56" i="65"/>
  <c r="C55" i="65"/>
  <c r="C54" i="65"/>
  <c r="C51" i="65"/>
  <c r="C50" i="65"/>
  <c r="C49" i="65"/>
  <c r="C48" i="65"/>
  <c r="E47" i="65"/>
  <c r="E46" i="65"/>
  <c r="E45" i="65"/>
  <c r="E44" i="65"/>
  <c r="E43" i="65"/>
  <c r="E42" i="65"/>
  <c r="C45" i="65"/>
  <c r="C44" i="65"/>
  <c r="C43" i="65"/>
  <c r="C42" i="65"/>
  <c r="K41" i="65"/>
  <c r="K40" i="65"/>
  <c r="K39" i="65"/>
  <c r="K38" i="65"/>
  <c r="K37" i="65"/>
  <c r="K36" i="65"/>
  <c r="I41" i="65"/>
  <c r="I40" i="65"/>
  <c r="I39" i="65"/>
  <c r="I38" i="65"/>
  <c r="I37" i="65"/>
  <c r="I36" i="65"/>
  <c r="G41" i="65"/>
  <c r="G40" i="65"/>
  <c r="G39" i="65"/>
  <c r="G38" i="65"/>
  <c r="G37" i="65"/>
  <c r="G36" i="65"/>
  <c r="E41" i="65"/>
  <c r="E40" i="65"/>
  <c r="E39" i="65"/>
  <c r="E38" i="65"/>
  <c r="E37" i="65"/>
  <c r="E36" i="65"/>
  <c r="C39" i="65"/>
  <c r="C38" i="65"/>
  <c r="C37" i="65"/>
  <c r="C36" i="65"/>
  <c r="K35" i="65"/>
  <c r="K34" i="65"/>
  <c r="K33" i="65"/>
  <c r="K32" i="65"/>
  <c r="K31" i="65"/>
  <c r="K30" i="65"/>
  <c r="I35" i="65"/>
  <c r="I34" i="65"/>
  <c r="I33" i="65"/>
  <c r="I32" i="65"/>
  <c r="I31" i="65"/>
  <c r="I30" i="65"/>
  <c r="G35" i="65"/>
  <c r="G34" i="65"/>
  <c r="G33" i="65"/>
  <c r="G32" i="65"/>
  <c r="G31" i="65"/>
  <c r="G30" i="65"/>
  <c r="E35" i="65"/>
  <c r="E34" i="65"/>
  <c r="E33" i="65"/>
  <c r="E32" i="65"/>
  <c r="E31" i="65"/>
  <c r="E30" i="65"/>
  <c r="C33" i="65"/>
  <c r="C32" i="65"/>
  <c r="C31" i="65"/>
  <c r="C30" i="65"/>
  <c r="K29" i="65"/>
  <c r="K28" i="65"/>
  <c r="K27" i="65"/>
  <c r="K26" i="65"/>
  <c r="K25" i="65"/>
  <c r="K24" i="65"/>
  <c r="I29" i="65"/>
  <c r="I28" i="65"/>
  <c r="I27" i="65"/>
  <c r="I26" i="65"/>
  <c r="I25" i="65"/>
  <c r="I24" i="65"/>
  <c r="G29" i="65"/>
  <c r="G28" i="65"/>
  <c r="G27" i="65"/>
  <c r="G26" i="65"/>
  <c r="G25" i="65"/>
  <c r="G24" i="65"/>
  <c r="E29" i="65"/>
  <c r="E28" i="65"/>
  <c r="E27" i="65"/>
  <c r="E26" i="65"/>
  <c r="E25" i="65"/>
  <c r="E24" i="65"/>
  <c r="C27" i="65"/>
  <c r="C26" i="65"/>
  <c r="C25" i="65"/>
  <c r="C24" i="65"/>
  <c r="K23" i="65"/>
  <c r="K22" i="65"/>
  <c r="K21" i="65"/>
  <c r="K20" i="65"/>
  <c r="K19" i="65"/>
  <c r="K18" i="65"/>
  <c r="I23" i="65"/>
  <c r="I22" i="65"/>
  <c r="I21" i="65"/>
  <c r="I20" i="65"/>
  <c r="I19" i="65"/>
  <c r="I18" i="65"/>
  <c r="G23" i="65"/>
  <c r="G22" i="65"/>
  <c r="G21" i="65"/>
  <c r="G20" i="65"/>
  <c r="G19" i="65"/>
  <c r="G18" i="65"/>
  <c r="E23" i="65"/>
  <c r="E22" i="65"/>
  <c r="E21" i="65"/>
  <c r="E20" i="65"/>
  <c r="E19" i="65"/>
  <c r="E18" i="65"/>
  <c r="C21" i="65"/>
  <c r="C20" i="65"/>
  <c r="C19" i="65"/>
  <c r="C18" i="65"/>
  <c r="K17" i="65"/>
  <c r="K16" i="65"/>
  <c r="K15" i="65"/>
  <c r="K14" i="65"/>
  <c r="K13" i="65"/>
  <c r="K12" i="65"/>
  <c r="I17" i="65"/>
  <c r="I16" i="65"/>
  <c r="I15" i="65"/>
  <c r="I14" i="65"/>
  <c r="I13" i="65"/>
  <c r="I12" i="65"/>
  <c r="G17" i="65"/>
  <c r="G16" i="65"/>
  <c r="G15" i="65"/>
  <c r="G14" i="65"/>
  <c r="G13" i="65"/>
  <c r="G12" i="65"/>
  <c r="E17" i="65"/>
  <c r="E16" i="65"/>
  <c r="E15" i="65"/>
  <c r="E14" i="65"/>
  <c r="E13" i="65"/>
  <c r="E12" i="65"/>
  <c r="C15" i="65"/>
  <c r="C14" i="65"/>
  <c r="C13" i="65"/>
  <c r="C12" i="65"/>
  <c r="K11" i="65"/>
  <c r="K10" i="65"/>
  <c r="K9" i="65"/>
  <c r="K8" i="65"/>
  <c r="K7" i="65"/>
  <c r="K6" i="65"/>
  <c r="I11" i="65"/>
  <c r="I10" i="65"/>
  <c r="I9" i="65"/>
  <c r="I8" i="65"/>
  <c r="I7" i="65"/>
  <c r="I6" i="65"/>
  <c r="G11" i="65"/>
  <c r="G10" i="65"/>
  <c r="G9" i="65"/>
  <c r="G8" i="65"/>
  <c r="G7" i="65"/>
  <c r="G6" i="65"/>
  <c r="E11" i="65"/>
  <c r="E10" i="65"/>
  <c r="E9" i="65"/>
  <c r="E8" i="65"/>
  <c r="E7" i="65"/>
  <c r="E6" i="65"/>
  <c r="C9" i="65"/>
  <c r="C8" i="65"/>
  <c r="C7" i="65"/>
  <c r="G71" i="60"/>
  <c r="H71" i="60"/>
  <c r="I71" i="60"/>
  <c r="I77" i="60"/>
  <c r="J71" i="60"/>
  <c r="G77" i="60"/>
  <c r="H77" i="60"/>
  <c r="J77" i="60"/>
  <c r="D69" i="20"/>
  <c r="E69" i="20"/>
  <c r="D75" i="20"/>
  <c r="E75" i="20"/>
  <c r="B71" i="51"/>
  <c r="C71" i="51"/>
  <c r="D71" i="51"/>
  <c r="E71" i="51"/>
  <c r="E77" i="51"/>
  <c r="F71" i="51"/>
  <c r="G71" i="51"/>
  <c r="H71" i="51"/>
  <c r="I71" i="51"/>
  <c r="I77" i="51"/>
  <c r="J71" i="51"/>
  <c r="K71" i="51"/>
  <c r="L71" i="51"/>
  <c r="M71" i="51"/>
  <c r="M77" i="51"/>
  <c r="N71" i="51"/>
  <c r="O71" i="51"/>
  <c r="P71" i="51"/>
  <c r="Q71" i="51"/>
  <c r="Q77" i="51"/>
  <c r="R71" i="51"/>
  <c r="S71" i="51"/>
  <c r="T71" i="51"/>
  <c r="U71" i="51"/>
  <c r="V71" i="51"/>
  <c r="W71" i="51"/>
  <c r="B77" i="51"/>
  <c r="C77" i="51"/>
  <c r="D77" i="51"/>
  <c r="F77" i="51"/>
  <c r="G77" i="51"/>
  <c r="H77" i="51"/>
  <c r="J77" i="51"/>
  <c r="K77" i="51"/>
  <c r="L77" i="51"/>
  <c r="N77" i="51"/>
  <c r="O77" i="51"/>
  <c r="P77" i="51"/>
  <c r="R77" i="51"/>
  <c r="S77" i="51"/>
  <c r="T77" i="51"/>
  <c r="U77" i="51"/>
  <c r="V77" i="51"/>
  <c r="W77" i="51"/>
  <c r="B70" i="35"/>
  <c r="C70" i="35"/>
  <c r="D70" i="35"/>
  <c r="E70" i="35"/>
  <c r="F70" i="35"/>
  <c r="G70" i="35"/>
  <c r="H70" i="35"/>
  <c r="I70" i="35"/>
  <c r="B76" i="35"/>
  <c r="C76" i="35"/>
  <c r="D76" i="35"/>
  <c r="E76" i="35"/>
  <c r="F76" i="35"/>
  <c r="G76" i="35"/>
  <c r="H76" i="35"/>
  <c r="I76" i="35"/>
  <c r="B71" i="32"/>
  <c r="B77" i="32"/>
  <c r="C71" i="32"/>
  <c r="D71" i="32"/>
  <c r="E71" i="32"/>
  <c r="E77" i="32"/>
  <c r="F71" i="32"/>
  <c r="F77" i="32"/>
  <c r="G71" i="32"/>
  <c r="H71" i="32"/>
  <c r="C77" i="32"/>
  <c r="D77" i="32"/>
  <c r="G77" i="32"/>
  <c r="H77" i="32"/>
  <c r="B70" i="30"/>
  <c r="C70" i="30"/>
  <c r="C76" i="30"/>
  <c r="D70" i="30"/>
  <c r="E70" i="30"/>
  <c r="F70" i="30"/>
  <c r="F76" i="30"/>
  <c r="G70" i="30"/>
  <c r="G76" i="30"/>
  <c r="H70" i="30"/>
  <c r="I70" i="30"/>
  <c r="K70" i="30"/>
  <c r="L70" i="30"/>
  <c r="L76" i="30"/>
  <c r="M70" i="30"/>
  <c r="M76" i="30"/>
  <c r="B76" i="30"/>
  <c r="D76" i="30"/>
  <c r="E76" i="30"/>
  <c r="H76" i="30"/>
  <c r="I76" i="30"/>
  <c r="K76" i="30"/>
  <c r="C67" i="29"/>
  <c r="C73" i="29"/>
  <c r="E67" i="29"/>
  <c r="F67" i="29"/>
  <c r="G67" i="29"/>
  <c r="G73" i="29"/>
  <c r="H67" i="29"/>
  <c r="H73" i="29"/>
  <c r="I67" i="29"/>
  <c r="J67" i="29"/>
  <c r="E73" i="29"/>
  <c r="F73" i="29"/>
  <c r="I73" i="29"/>
  <c r="J73" i="29"/>
  <c r="B69" i="28"/>
  <c r="C69" i="28"/>
  <c r="D69" i="28"/>
  <c r="D75" i="28"/>
  <c r="E69" i="28"/>
  <c r="B75" i="28"/>
  <c r="C75" i="28"/>
  <c r="E75" i="28"/>
  <c r="B76" i="27"/>
  <c r="C70" i="27"/>
  <c r="D70" i="27"/>
  <c r="E70" i="27"/>
  <c r="F70" i="27"/>
  <c r="H70" i="27"/>
  <c r="J70" i="27"/>
  <c r="L70" i="27"/>
  <c r="N70" i="27"/>
  <c r="C76" i="27"/>
  <c r="D76" i="27"/>
  <c r="E76" i="27"/>
  <c r="F76" i="27"/>
  <c r="G76" i="27"/>
  <c r="H76" i="27"/>
  <c r="J76" i="27"/>
  <c r="L76" i="27"/>
  <c r="N76" i="27"/>
  <c r="B71" i="48"/>
  <c r="G71" i="48"/>
  <c r="H71" i="48"/>
  <c r="J71" i="48"/>
  <c r="K71" i="48"/>
  <c r="K77" i="48"/>
  <c r="L71" i="48"/>
  <c r="N71" i="48"/>
  <c r="N77" i="48"/>
  <c r="O71" i="48"/>
  <c r="P71" i="48"/>
  <c r="Q71" i="48"/>
  <c r="R71" i="48"/>
  <c r="R77" i="48"/>
  <c r="S71" i="48"/>
  <c r="S77" i="48"/>
  <c r="T71" i="48"/>
  <c r="U71" i="48"/>
  <c r="V71" i="48"/>
  <c r="W71" i="48"/>
  <c r="B77" i="48"/>
  <c r="G77" i="48"/>
  <c r="H77" i="48"/>
  <c r="J77" i="48"/>
  <c r="L77" i="48"/>
  <c r="O77" i="48"/>
  <c r="P77" i="48"/>
  <c r="Q77" i="48"/>
  <c r="T77" i="48"/>
  <c r="U77" i="48"/>
  <c r="V77" i="48"/>
  <c r="W77" i="48"/>
  <c r="B70" i="12"/>
  <c r="C70" i="12"/>
  <c r="C76" i="12"/>
  <c r="D70" i="12"/>
  <c r="E70" i="12"/>
  <c r="F70" i="12"/>
  <c r="F76" i="12"/>
  <c r="B76" i="12"/>
  <c r="D76" i="12"/>
  <c r="E76" i="12"/>
  <c r="M74" i="11"/>
  <c r="C80" i="11"/>
  <c r="F80" i="11"/>
  <c r="J74" i="11"/>
  <c r="K74" i="11"/>
  <c r="K80" i="11"/>
  <c r="L74" i="11"/>
  <c r="B80" i="11"/>
  <c r="D80" i="11"/>
  <c r="E80" i="11"/>
  <c r="H80" i="11"/>
  <c r="I80" i="11"/>
  <c r="J80" i="11"/>
  <c r="L80" i="11"/>
  <c r="M80" i="11"/>
  <c r="B70" i="24"/>
  <c r="C70" i="24"/>
  <c r="D70" i="24"/>
  <c r="E70" i="24"/>
  <c r="F70" i="24"/>
  <c r="G70" i="24"/>
  <c r="G76" i="24"/>
  <c r="H70" i="24"/>
  <c r="I70" i="24"/>
  <c r="B76" i="24"/>
  <c r="C76" i="24"/>
  <c r="D76" i="24"/>
  <c r="E76" i="24"/>
  <c r="F76" i="24"/>
  <c r="H76" i="24"/>
  <c r="I76" i="24"/>
  <c r="B70" i="5"/>
  <c r="C70" i="5"/>
  <c r="D70" i="5"/>
  <c r="E70" i="5"/>
  <c r="F70" i="5"/>
  <c r="G70" i="5"/>
  <c r="H70" i="5"/>
  <c r="I70" i="5"/>
  <c r="J70" i="5"/>
  <c r="K70" i="5"/>
  <c r="L70" i="5"/>
  <c r="M70" i="5"/>
  <c r="N70" i="5"/>
  <c r="O70" i="5"/>
  <c r="P70" i="5"/>
  <c r="Q70" i="5"/>
  <c r="B76" i="5"/>
  <c r="C76" i="5"/>
  <c r="D76" i="5"/>
  <c r="E76" i="5"/>
  <c r="F76" i="5"/>
  <c r="G76" i="5"/>
  <c r="H76" i="5"/>
  <c r="I76" i="5"/>
  <c r="J76" i="5"/>
  <c r="K76" i="5"/>
  <c r="L76" i="5"/>
  <c r="M76" i="5"/>
  <c r="N76" i="5"/>
  <c r="O76" i="5"/>
  <c r="P76" i="5"/>
  <c r="Q76" i="5"/>
  <c r="C76" i="3"/>
  <c r="G76" i="3"/>
  <c r="B76" i="3"/>
  <c r="D76" i="3"/>
  <c r="E76" i="3"/>
  <c r="F76" i="3"/>
  <c r="M76" i="3"/>
  <c r="N76" i="3"/>
  <c r="Q76" i="3"/>
  <c r="B73" i="2"/>
  <c r="B79" i="2"/>
  <c r="C73" i="2"/>
  <c r="C79" i="2"/>
  <c r="F73" i="2"/>
  <c r="G73" i="2"/>
  <c r="I73" i="2"/>
  <c r="J73" i="2"/>
  <c r="J79" i="2"/>
  <c r="K73" i="2"/>
  <c r="F79" i="2"/>
  <c r="G79" i="2"/>
  <c r="I79" i="2"/>
  <c r="K79" i="2"/>
  <c r="B78" i="1" l="1"/>
  <c r="I77" i="30"/>
  <c r="J74" i="29"/>
  <c r="D77" i="24"/>
  <c r="N77" i="5"/>
  <c r="K77" i="5"/>
  <c r="H78" i="60"/>
  <c r="I77" i="35"/>
  <c r="F77" i="24"/>
  <c r="H77" i="24"/>
  <c r="E77" i="24"/>
  <c r="H77" i="5"/>
  <c r="C77" i="3"/>
  <c r="F80" i="2"/>
  <c r="G78" i="1"/>
  <c r="V78" i="48"/>
  <c r="M77" i="30"/>
  <c r="J80" i="2"/>
  <c r="F77" i="35"/>
  <c r="D77" i="27"/>
  <c r="G78" i="60"/>
  <c r="D78" i="1"/>
  <c r="J78" i="51"/>
  <c r="C77" i="35"/>
  <c r="E77" i="35"/>
  <c r="E77" i="30"/>
  <c r="L77" i="30"/>
  <c r="C77" i="24"/>
  <c r="G77" i="24"/>
  <c r="B76" i="28"/>
  <c r="W78" i="48"/>
  <c r="L81" i="11"/>
  <c r="J81" i="11"/>
  <c r="I77" i="24"/>
  <c r="E77" i="5"/>
  <c r="I77" i="5"/>
  <c r="K80" i="2"/>
  <c r="N78" i="51"/>
  <c r="Q78" i="51"/>
  <c r="L78" i="51"/>
  <c r="B78" i="51"/>
  <c r="D76" i="28"/>
  <c r="C76" i="28"/>
  <c r="K81" i="11"/>
  <c r="E77" i="27"/>
  <c r="F77" i="27"/>
  <c r="C77" i="27"/>
  <c r="H78" i="32"/>
  <c r="D78" i="32"/>
  <c r="C77" i="12"/>
  <c r="E77" i="12"/>
  <c r="F78" i="1"/>
  <c r="H78" i="1"/>
  <c r="I78" i="1"/>
  <c r="C78" i="1"/>
  <c r="E78" i="1"/>
  <c r="I81" i="11"/>
  <c r="F81" i="11"/>
  <c r="D78" i="51"/>
  <c r="W78" i="51"/>
  <c r="C78" i="51"/>
  <c r="D81" i="11"/>
  <c r="F74" i="29"/>
  <c r="B79" i="70"/>
  <c r="C79" i="70"/>
  <c r="D79" i="70"/>
  <c r="E79" i="70"/>
  <c r="F79" i="70"/>
  <c r="H79" i="70"/>
  <c r="I79" i="70"/>
  <c r="J79" i="70"/>
  <c r="K79" i="70"/>
  <c r="L79" i="70"/>
  <c r="M79" i="70"/>
  <c r="N79" i="70"/>
  <c r="O79" i="70"/>
  <c r="P79" i="70"/>
  <c r="Q79" i="70"/>
  <c r="R79" i="70"/>
  <c r="S79" i="70"/>
  <c r="T79" i="70"/>
  <c r="U79" i="70"/>
  <c r="X79" i="70"/>
  <c r="S78" i="48"/>
  <c r="J78" i="48"/>
  <c r="Q78" i="48"/>
  <c r="I78" i="60"/>
  <c r="T78" i="51"/>
  <c r="M78" i="51"/>
  <c r="D77" i="35"/>
  <c r="B78" i="32"/>
  <c r="F77" i="30"/>
  <c r="C77" i="30"/>
  <c r="B77" i="30"/>
  <c r="I74" i="29"/>
  <c r="H74" i="29"/>
  <c r="N77" i="27"/>
  <c r="U78" i="48"/>
  <c r="R78" i="48"/>
  <c r="O78" i="48"/>
  <c r="N78" i="48"/>
  <c r="L78" i="48"/>
  <c r="K78" i="48"/>
  <c r="C81" i="11"/>
  <c r="L77" i="5"/>
  <c r="F77" i="5"/>
  <c r="D77" i="5"/>
  <c r="C77" i="5"/>
  <c r="I80" i="2"/>
  <c r="C80" i="2"/>
  <c r="B80" i="2"/>
  <c r="M77" i="3"/>
  <c r="G77" i="3"/>
  <c r="P77" i="5"/>
  <c r="J77" i="5"/>
  <c r="H81" i="11"/>
  <c r="E81" i="11"/>
  <c r="D77" i="12"/>
  <c r="B77" i="12"/>
  <c r="G80" i="2"/>
  <c r="N77" i="3"/>
  <c r="F77" i="3"/>
  <c r="Q77" i="5"/>
  <c r="M77" i="5"/>
  <c r="G77" i="5"/>
  <c r="B77" i="24"/>
  <c r="H78" i="48"/>
  <c r="H77" i="27"/>
  <c r="B77" i="27"/>
  <c r="E74" i="29"/>
  <c r="C74" i="29"/>
  <c r="G78" i="32"/>
  <c r="E78" i="32"/>
  <c r="G77" i="35"/>
  <c r="U78" i="51"/>
  <c r="P78" i="51"/>
  <c r="T78" i="48"/>
  <c r="G78" i="48"/>
  <c r="E76" i="28"/>
  <c r="H77" i="30"/>
  <c r="B77" i="35"/>
  <c r="O78" i="51"/>
  <c r="K78" i="51"/>
  <c r="H78" i="51"/>
  <c r="E78" i="51"/>
  <c r="D76" i="20"/>
  <c r="J78" i="60"/>
  <c r="B77" i="3"/>
  <c r="B78" i="48"/>
  <c r="F77" i="12"/>
  <c r="G77" i="27"/>
  <c r="E77" i="3"/>
  <c r="O77" i="5"/>
  <c r="B77" i="5"/>
  <c r="M81" i="11"/>
  <c r="L77" i="27"/>
  <c r="G74" i="29"/>
  <c r="K77" i="30"/>
  <c r="G77" i="30"/>
  <c r="D77" i="30"/>
  <c r="F78" i="32"/>
  <c r="S78" i="51"/>
  <c r="F78" i="51"/>
  <c r="B81" i="11"/>
  <c r="G78" i="51"/>
  <c r="Q77" i="3"/>
  <c r="D77" i="3"/>
  <c r="P78" i="48"/>
  <c r="J77" i="27"/>
  <c r="C78" i="32"/>
  <c r="H77" i="35"/>
  <c r="V78" i="51"/>
  <c r="R78" i="51"/>
  <c r="I78" i="51"/>
  <c r="E76" i="20"/>
  <c r="G78" i="70" l="1"/>
  <c r="G79" i="70" s="1"/>
  <c r="Q75" i="76"/>
  <c r="Q81" i="76"/>
  <c r="Q82" i="76" l="1"/>
</calcChain>
</file>

<file path=xl/sharedStrings.xml><?xml version="1.0" encoding="utf-8"?>
<sst xmlns="http://schemas.openxmlformats.org/spreadsheetml/2006/main" count="14628" uniqueCount="3247">
  <si>
    <t>Budget</t>
  </si>
  <si>
    <t>Budget Review</t>
  </si>
  <si>
    <t>County</t>
  </si>
  <si>
    <t>Number of Registered Voters</t>
  </si>
  <si>
    <t>Question #1</t>
  </si>
  <si>
    <t>Question #2</t>
  </si>
  <si>
    <t>Question #3</t>
  </si>
  <si>
    <t>Question #4</t>
  </si>
  <si>
    <t>Question #5</t>
  </si>
  <si>
    <t>Question #6</t>
  </si>
  <si>
    <t>Question #7</t>
  </si>
  <si>
    <t>ALBANY</t>
  </si>
  <si>
    <t>ALLEGANY</t>
  </si>
  <si>
    <t>BROOME</t>
  </si>
  <si>
    <t>CATTARAUGUS</t>
  </si>
  <si>
    <t>CAYUGA</t>
  </si>
  <si>
    <t>CHAUTAUQUA</t>
  </si>
  <si>
    <t>CHEMUNG</t>
  </si>
  <si>
    <t>CHENANGO</t>
  </si>
  <si>
    <t>CLINTON</t>
  </si>
  <si>
    <t>COLUMBIA</t>
  </si>
  <si>
    <t>CORTLAND</t>
  </si>
  <si>
    <t>DELAWARE</t>
  </si>
  <si>
    <t>DUTCHESS</t>
  </si>
  <si>
    <t>ERIE</t>
  </si>
  <si>
    <t>ESSEX</t>
  </si>
  <si>
    <t>FRANKLIN</t>
  </si>
  <si>
    <t>FULTON</t>
  </si>
  <si>
    <t>GENESEE</t>
  </si>
  <si>
    <t>GREENE</t>
  </si>
  <si>
    <t>HAMILTON</t>
  </si>
  <si>
    <t>HERKIMER</t>
  </si>
  <si>
    <t>JEFFERSON</t>
  </si>
  <si>
    <t>LEWIS</t>
  </si>
  <si>
    <t>LIVINGSTON</t>
  </si>
  <si>
    <t>MADISON</t>
  </si>
  <si>
    <t>MONROE</t>
  </si>
  <si>
    <t>MONTGOMERY</t>
  </si>
  <si>
    <t>NASSAU</t>
  </si>
  <si>
    <t>NIAGARA</t>
  </si>
  <si>
    <t>ONEIDA</t>
  </si>
  <si>
    <t>ONONDAGA</t>
  </si>
  <si>
    <t>ONTARIO</t>
  </si>
  <si>
    <t>ORANGE</t>
  </si>
  <si>
    <t>ORLEANS</t>
  </si>
  <si>
    <t>OSWEGO</t>
  </si>
  <si>
    <t>OTSEGO</t>
  </si>
  <si>
    <t>PUTNAM</t>
  </si>
  <si>
    <t>RENSSELAER</t>
  </si>
  <si>
    <t>ROCKLAND</t>
  </si>
  <si>
    <t>SARATOGA</t>
  </si>
  <si>
    <t>SCHENECTADY</t>
  </si>
  <si>
    <t>SCHOHARIE</t>
  </si>
  <si>
    <t>SCHUYLER</t>
  </si>
  <si>
    <t>SENECA</t>
  </si>
  <si>
    <t>ST. LAWRENCE</t>
  </si>
  <si>
    <t>STEUBEN</t>
  </si>
  <si>
    <t>SUFFOLK</t>
  </si>
  <si>
    <t>SULLIVAN</t>
  </si>
  <si>
    <t>TIOGA</t>
  </si>
  <si>
    <t>TOMPKINS</t>
  </si>
  <si>
    <t>ULSTER</t>
  </si>
  <si>
    <t>WARREN</t>
  </si>
  <si>
    <t>WASHINGTON</t>
  </si>
  <si>
    <t>WAYNE</t>
  </si>
  <si>
    <t>WESTCHESTER</t>
  </si>
  <si>
    <t>WYOMING</t>
  </si>
  <si>
    <t>YATES</t>
  </si>
  <si>
    <t>TOTALS</t>
  </si>
  <si>
    <t>BRONX</t>
  </si>
  <si>
    <t>KINGS</t>
  </si>
  <si>
    <t>NEW YORK</t>
  </si>
  <si>
    <t>QUEENS</t>
  </si>
  <si>
    <t>RICHMOND</t>
  </si>
  <si>
    <t>NYC TOTAL</t>
  </si>
  <si>
    <t>GRAND TOTAL</t>
  </si>
  <si>
    <t>* CITYWIDE - The New York City Board of Elections does not have a separate budget for each County.</t>
  </si>
  <si>
    <t>Question #8</t>
  </si>
  <si>
    <t>Question #9</t>
  </si>
  <si>
    <t>Question #10</t>
  </si>
  <si>
    <t>Question #11</t>
  </si>
  <si>
    <t>Question #12</t>
  </si>
  <si>
    <t>Question #13</t>
  </si>
  <si>
    <t>Question #14</t>
  </si>
  <si>
    <t>Question #15</t>
  </si>
  <si>
    <t>Party Rep Salaries</t>
  </si>
  <si>
    <t>Poll-site Rentals</t>
  </si>
  <si>
    <t>Moving Costs for Machines and/or BMD's</t>
  </si>
  <si>
    <t>Absentee Ballot Costs</t>
  </si>
  <si>
    <t>Election Day Ballot Costs</t>
  </si>
  <si>
    <t>Election Inspector Costs</t>
  </si>
  <si>
    <t>Tech. Costs (p/t or contract staff)</t>
  </si>
  <si>
    <t>Cost of legal ads</t>
  </si>
  <si>
    <t>General Election-Specific Costs</t>
  </si>
  <si>
    <t>Question #16</t>
  </si>
  <si>
    <t>Question #17</t>
  </si>
  <si>
    <t>Question #18</t>
  </si>
  <si>
    <t>Question #19</t>
  </si>
  <si>
    <t>Question #20</t>
  </si>
  <si>
    <t>Question #21</t>
  </si>
  <si>
    <t>Question #22</t>
  </si>
  <si>
    <t>Question #23</t>
  </si>
  <si>
    <t>Question #24</t>
  </si>
  <si>
    <t>Question #25</t>
  </si>
  <si>
    <t>Question #26</t>
  </si>
  <si>
    <t>Question #27</t>
  </si>
  <si>
    <t>Question #28</t>
  </si>
  <si>
    <t>Question #29</t>
  </si>
  <si>
    <t>Question #30</t>
  </si>
  <si>
    <t>Question #31</t>
  </si>
  <si>
    <t>Question #32</t>
  </si>
  <si>
    <t>Question #33</t>
  </si>
  <si>
    <t>Question #34</t>
  </si>
  <si>
    <t>Question #35</t>
  </si>
  <si>
    <t>Question #36</t>
  </si>
  <si>
    <t>Question #37</t>
  </si>
  <si>
    <t>Question #38</t>
  </si>
  <si>
    <t>Question #39</t>
  </si>
  <si>
    <t>Question #40</t>
  </si>
  <si>
    <t>Question #41</t>
  </si>
  <si>
    <t>COMMISSIONERS</t>
  </si>
  <si>
    <t>DEPUTY COMMISSIONERS</t>
  </si>
  <si>
    <t>Democratic</t>
  </si>
  <si>
    <t>Republican</t>
  </si>
  <si>
    <t>2 or 4 Year Term</t>
  </si>
  <si>
    <t>FT/PT</t>
  </si>
  <si>
    <t>Number of</t>
  </si>
  <si>
    <t>Temporary/</t>
  </si>
  <si>
    <t>Commissioner</t>
  </si>
  <si>
    <t>Deputy</t>
  </si>
  <si>
    <t>Full-Time</t>
  </si>
  <si>
    <t>Part-Time</t>
  </si>
  <si>
    <t>Seasonal</t>
  </si>
  <si>
    <t>Salary</t>
  </si>
  <si>
    <t>Employees</t>
  </si>
  <si>
    <t>Question #42</t>
  </si>
  <si>
    <t>Question #43</t>
  </si>
  <si>
    <t>Question #44</t>
  </si>
  <si>
    <t>Question #45</t>
  </si>
  <si>
    <t>Question #46</t>
  </si>
  <si>
    <t>Question #47</t>
  </si>
  <si>
    <t>Question #49</t>
  </si>
  <si>
    <t>Question #50</t>
  </si>
  <si>
    <t>Question #51</t>
  </si>
  <si>
    <t>Question #52</t>
  </si>
  <si>
    <t>Question #53</t>
  </si>
  <si>
    <t>Question #54</t>
  </si>
  <si>
    <t>Question #55</t>
  </si>
  <si>
    <t>Question #57</t>
  </si>
  <si>
    <t>Question #58</t>
  </si>
  <si>
    <t>Question #59</t>
  </si>
  <si>
    <t>Class Size</t>
  </si>
  <si>
    <t>If yes to Inspector Coordinators, how much are they paid?</t>
  </si>
  <si>
    <t>How easy or difficult to obtain Poll Workers for the General Election</t>
  </si>
  <si>
    <t>Do you survey Inspectors for ideas on how to improve Election Day experience?</t>
  </si>
  <si>
    <t>DESIGNATING PETITIONS</t>
  </si>
  <si>
    <t>OPPORTUNITY TO BALLOT PETITIONS</t>
  </si>
  <si>
    <t>Question #60</t>
  </si>
  <si>
    <t>Question #61</t>
  </si>
  <si>
    <t>Question #62</t>
  </si>
  <si>
    <t>Question #63</t>
  </si>
  <si>
    <t>Question #64</t>
  </si>
  <si>
    <t>Question #65</t>
  </si>
  <si>
    <t>Question #66</t>
  </si>
  <si>
    <t>Question #67</t>
  </si>
  <si>
    <t>Question #68</t>
  </si>
  <si>
    <t>Question #69</t>
  </si>
  <si>
    <t>Question #70</t>
  </si>
  <si>
    <t>Question #71</t>
  </si>
  <si>
    <t>Question #72</t>
  </si>
  <si>
    <t>Question #73</t>
  </si>
  <si>
    <t>Question #74</t>
  </si>
  <si>
    <t>Number Invalidated in Prima Facie Review</t>
  </si>
  <si>
    <t>REGISTRATION INFO</t>
  </si>
  <si>
    <t>FORMS DISTRIBUTION</t>
  </si>
  <si>
    <t>Total Number Received Through DMV Programs</t>
  </si>
  <si>
    <t>Total Number Received by Mail</t>
  </si>
  <si>
    <t>Total Number Received Via Personal Delivery to Board</t>
  </si>
  <si>
    <t>Total Number from Advocacy Groups or Political Parties Reg Drives</t>
  </si>
  <si>
    <t>Total Number from other Agencies Not Mandated by NVRA</t>
  </si>
  <si>
    <t>Number of Forms Issued to Groups</t>
  </si>
  <si>
    <t>Number of Forms used By Outreach Programs</t>
  </si>
  <si>
    <t>Number of Forms Mailed out by Voters Requests</t>
  </si>
  <si>
    <t>Number of New Registrations Processed</t>
  </si>
  <si>
    <t>Number of New Pre Registrations Processed</t>
  </si>
  <si>
    <t>Number of Movers within your County</t>
  </si>
  <si>
    <t>Number of Movers outside your County</t>
  </si>
  <si>
    <t>Number of Enrollment Changes</t>
  </si>
  <si>
    <t>Number of Name Changes</t>
  </si>
  <si>
    <t>Number of Other Transactions</t>
  </si>
  <si>
    <t>Reason</t>
  </si>
  <si>
    <t>CONFIRMATION NOTICES</t>
  </si>
  <si>
    <t>COUNTY</t>
  </si>
  <si>
    <t>Confirmation Notices</t>
  </si>
  <si>
    <t>Number of
Confirmation Notices
Sent Out</t>
  </si>
  <si>
    <t>Confirmation Notices for which you have received no response or info</t>
  </si>
  <si>
    <t> </t>
  </si>
  <si>
    <t>Question #1a</t>
  </si>
  <si>
    <t>Question #1b</t>
  </si>
  <si>
    <t>Question #1c</t>
  </si>
  <si>
    <t>Question #1d</t>
  </si>
  <si>
    <t>Question #2a</t>
  </si>
  <si>
    <t>Question #2b</t>
  </si>
  <si>
    <t>Question #2c</t>
  </si>
  <si>
    <t>Question #2d</t>
  </si>
  <si>
    <t>Question #2e</t>
  </si>
  <si>
    <t>VALID AFFIDAVITS</t>
  </si>
  <si>
    <t>INVALID AFFIDAVITS</t>
  </si>
  <si>
    <t>Other #</t>
  </si>
  <si>
    <t>Ballot missing from envelope</t>
  </si>
  <si>
    <t>No signature</t>
  </si>
  <si>
    <t>Non-matching signature</t>
  </si>
  <si>
    <t xml:space="preserve">WYOMING </t>
  </si>
  <si>
    <t>Total
Valid</t>
  </si>
  <si>
    <t>Other
Reason</t>
  </si>
  <si>
    <t>Total
Invalid</t>
  </si>
  <si>
    <t>GENERAL ELECTION</t>
  </si>
  <si>
    <t>Out of County Movers</t>
  </si>
  <si>
    <t>Voter Had Already Voted</t>
  </si>
  <si>
    <t>If No, please explain.</t>
  </si>
  <si>
    <t>TOTAL
CANCELLED</t>
  </si>
  <si>
    <t>Cancellation Notices</t>
  </si>
  <si>
    <t>Number of
Cancellations
Sent to other States</t>
  </si>
  <si>
    <t>Number of
Cancellations sent to other
 Counties</t>
  </si>
  <si>
    <t xml:space="preserve">FRANKLIN </t>
  </si>
  <si>
    <t>Question #3a</t>
  </si>
  <si>
    <t>Question #3b</t>
  </si>
  <si>
    <t>General Election</t>
  </si>
  <si>
    <t>Number of first-time voters who provided ID and were able to vote in the General Election</t>
  </si>
  <si>
    <t>Share thoughts concerning this aspect of HAVA</t>
  </si>
  <si>
    <t>Voters Flagged "ID Required" 
for Primary Election</t>
  </si>
  <si>
    <t>Showed ID
Voted on
Scanner</t>
  </si>
  <si>
    <t>Did Not Show ID and Voted
Affidavit
Ballot</t>
  </si>
  <si>
    <t>Voters Flagged "ID Required" 
for General Election</t>
  </si>
  <si>
    <t>Comments, problems, successes?</t>
  </si>
  <si>
    <t>Question #5a</t>
  </si>
  <si>
    <t>Question #5b</t>
  </si>
  <si>
    <t>Question #5c</t>
  </si>
  <si>
    <t>DMV - PRIOR TO ELECTION DAY</t>
  </si>
  <si>
    <t>DMV - ON ELECTION DAY</t>
  </si>
  <si>
    <t>Prior to Election Day number of voters stated they had registered at DMV but were not on file.</t>
  </si>
  <si>
    <t>Of, these, how many did the Board research?</t>
  </si>
  <si>
    <t>Of those, number who actually completed a DMV transaction, which was not forwarded to you.</t>
  </si>
  <si>
    <t>Of those, how many did not complete a DMV transaction</t>
  </si>
  <si>
    <t>Prior to Election Day, how many DMV-issues was the Board able to resolve.</t>
  </si>
  <si>
    <t>On Election Day, how many DMV customers claimed to have completed a form but names were not in poll books.</t>
  </si>
  <si>
    <t>Of, these, how many voted by court-order using a scanner?</t>
  </si>
  <si>
    <t>How many voted by affidavit ballot?</t>
  </si>
  <si>
    <t>Did the judge(s) assigned to you on Election Day use the special DMV phone number to research the claims?</t>
  </si>
  <si>
    <t>How many Election Day complainants actually completed DMV transactions which were not forwarded to you?</t>
  </si>
  <si>
    <t>How many checked "no" on their DMV paperwork?</t>
  </si>
  <si>
    <t>How many did not actually conduct a DMV transaction in which voter registration is required to be offered?</t>
  </si>
  <si>
    <t>Please share any comments that you have concerning the DMV voter registration program.</t>
  </si>
  <si>
    <t>Question #6a</t>
  </si>
  <si>
    <t>Question #6b</t>
  </si>
  <si>
    <t>Question #6c</t>
  </si>
  <si>
    <t>Question #6d</t>
  </si>
  <si>
    <t>Question #7a</t>
  </si>
  <si>
    <t>Question #7b</t>
  </si>
  <si>
    <t>Question #7c</t>
  </si>
  <si>
    <t>AGENCY-BASED SECTION - PRIOR TO ELECTION DAY</t>
  </si>
  <si>
    <t>AGENCY-BASED SECTION - ON ELECTION DAY</t>
  </si>
  <si>
    <t>How many, prior to election day, claimed they had registered at an agency site other than DMV but were not on file?</t>
  </si>
  <si>
    <t>Of these, how many did the Board  research?</t>
  </si>
  <si>
    <t>How many had been to an agency site and completed a registration form transaction that was not forwareded to you?</t>
  </si>
  <si>
    <t>How many complainants had not completed a transaction allowing them to register to vote?</t>
  </si>
  <si>
    <t>On Election Day, how many voters claimed to have completed reg form, but name not in poll books?</t>
  </si>
  <si>
    <t>Of these, how may voted by court-order using a scanner?</t>
  </si>
  <si>
    <t>What criteria did judges on Election Day use to grant court orders?</t>
  </si>
  <si>
    <t>How many Election Day complainants did complete agency-based transactions but not forwarded to you?</t>
  </si>
  <si>
    <t>How many were found to not have completed a transaction that would have registered them to vote?</t>
  </si>
  <si>
    <t>Question #4a</t>
  </si>
  <si>
    <t>Question #4b</t>
  </si>
  <si>
    <t>Question #4c</t>
  </si>
  <si>
    <t>Total # of optical scanner "problems" in your county</t>
  </si>
  <si>
    <t>Paper Jams</t>
  </si>
  <si>
    <t>Hardware Malfunctions</t>
  </si>
  <si>
    <t>Amount of other issues</t>
  </si>
  <si>
    <t>Describe other issues</t>
  </si>
  <si>
    <t>If YES  -                 Number of Scanners
Replaced</t>
  </si>
  <si>
    <t>Are Inspectors required to contact you "BEFORE or AFTER" they go into emergency mode?</t>
  </si>
  <si>
    <t>Was it necessary to replace any BMD's on Election Day?  (YES/NO)</t>
  </si>
  <si>
    <t>Total number of voters using BMDs used during GE Early Voting?
(# of Accessible Voting Sessions)</t>
  </si>
  <si>
    <t>Total number of voters using BMDs on General Election Day?
(# of Accessible Voting Sessions)</t>
  </si>
  <si>
    <t>PRIOR TO EARLY VOTING &amp; ELECTION DAY</t>
  </si>
  <si>
    <t>DURING EARLY VOTING &amp; ELECTION DAY</t>
  </si>
  <si>
    <t xml:space="preserve"> VOTERS CONTACTED THE CBOE FOR 
THE FOLLOWING REASONS</t>
  </si>
  <si>
    <t>VOTERS CONTACTED THE CBOE FOR 
THE FOLLOWING REASONS</t>
  </si>
  <si>
    <t>*Citywide</t>
  </si>
  <si>
    <t>Number of New Absentee Applications Received</t>
  </si>
  <si>
    <t>Total Number of Ballots Returned as Undeliverable</t>
  </si>
  <si>
    <t>Total Number of Voted Ballots Returned That Were Not Counted</t>
  </si>
  <si>
    <t>No Postmark</t>
  </si>
  <si>
    <t>Late Postmark/Received Past Deadline</t>
  </si>
  <si>
    <t>Missing Voter Signature</t>
  </si>
  <si>
    <t>Non-Matching Signature</t>
  </si>
  <si>
    <t>Missing Witness Signature</t>
  </si>
  <si>
    <t>Wrong Envelope</t>
  </si>
  <si>
    <t>No Ballot in Envelope</t>
  </si>
  <si>
    <t>Envelope Not Sealed</t>
  </si>
  <si>
    <t>No Voter Address on Envelope</t>
  </si>
  <si>
    <t>Ballots from Multiple Voters in One Envelope</t>
  </si>
  <si>
    <t>Voter Deceased</t>
  </si>
  <si>
    <t>No Identification Provided for 1st Time Voter</t>
  </si>
  <si>
    <t>No Application on File</t>
  </si>
  <si>
    <t>Total number of surrendered, spoiled or replaced absentee ballots</t>
  </si>
  <si>
    <t>PRIMARY ABSENTEE/SPECIAL BALLOTS</t>
  </si>
  <si>
    <t>GENERAL ABSENTEE/SPECIAL BALLOTS</t>
  </si>
  <si>
    <t>Number of court orders received prior to election day</t>
  </si>
  <si>
    <t>Number of election day court orders processed</t>
  </si>
  <si>
    <t>Number of court orders received prior to election day requiring voter to be registered</t>
  </si>
  <si>
    <t>Do you comply with EL 7-122?</t>
  </si>
  <si>
    <t>If "No", please explain.</t>
  </si>
  <si>
    <t>Do you comply with EL 7-123?</t>
  </si>
  <si>
    <t>NURSING HOME ABSENTEE BALLOT PROGRAM</t>
  </si>
  <si>
    <t xml:space="preserve">We Personally Visit Nursing Homes
</t>
  </si>
  <si>
    <t>Share your nursing home experiences here</t>
  </si>
  <si>
    <t>Number of nursing homes visited</t>
  </si>
  <si>
    <t># of Ballots Brought back to Office
as Unvoted</t>
  </si>
  <si>
    <t># of Ballots Intended for Personal
Distribution</t>
  </si>
  <si>
    <t>Number of Ballots CAST by Voters in
Nursing Home</t>
  </si>
  <si>
    <t>General Election- Districts/Voting Equipment Summary</t>
  </si>
  <si>
    <t>Number of election districts in county</t>
  </si>
  <si>
    <t>Number of Polling Places used for General Election?</t>
  </si>
  <si>
    <t>Early Voting Physical Polling Places</t>
  </si>
  <si>
    <t xml:space="preserve"> Election Day Voting Physical Places</t>
  </si>
  <si>
    <t>Total number of Poll Workers for the General Election?</t>
  </si>
  <si>
    <t>What was the total number of people who voted at an Early Vote Location for the General Election?</t>
  </si>
  <si>
    <t>Number of sites in which two or more election districts vote</t>
  </si>
  <si>
    <t>Number of election districts in which two or more scanners are used</t>
  </si>
  <si>
    <t>Early Voting</t>
  </si>
  <si>
    <t>Election Day</t>
  </si>
  <si>
    <t>Election Offices</t>
  </si>
  <si>
    <t>Additional Questions</t>
  </si>
  <si>
    <t>Number of poll workers/election inspectors providing assistance</t>
  </si>
  <si>
    <t>Poll site usage agreement between owners/managers of poll site and your board?</t>
  </si>
  <si>
    <t>Do you give poll workers a diagram which lays out where equipment should be placed?</t>
  </si>
  <si>
    <t>Do you track voter turnout hourly on Election Day, as the State Board has recommended?</t>
  </si>
  <si>
    <t>If YES, do you use the SBOE form for this purpose?  If NO, please provide your form.</t>
  </si>
  <si>
    <t>Scanners</t>
  </si>
  <si>
    <t>Ballot Printing Summary - Election Day Ballots</t>
  </si>
  <si>
    <t>Ballot Printing Summary - Affidavit Ballots</t>
  </si>
  <si>
    <t>How many "spare" scanners do you have for use in an emergency?</t>
  </si>
  <si>
    <t>How many "spare" BMDs do you have for use in an emergency?</t>
  </si>
  <si>
    <t>When scanners are placed in poll sites that serve more than a single ED, can a voter cast their ballot on any scanner?</t>
  </si>
  <si>
    <t>If No, how do you print them?</t>
  </si>
  <si>
    <t>If you answered "other", please explain.</t>
  </si>
  <si>
    <t>Do you print your Election Day Ballots in-house?</t>
  </si>
  <si>
    <t>Do you use Election Day Ballots as Affidavit Ballots?</t>
  </si>
  <si>
    <t>If No, what do you use as Affidavit Ballots?  Please explain.</t>
  </si>
  <si>
    <t>Other Topics</t>
  </si>
  <si>
    <t>Number of voters requesting assistance</t>
  </si>
  <si>
    <t>Do you conduct Village Elections?</t>
  </si>
  <si>
    <t>If Yes, do you conduct them at the November election, or March, or in June?</t>
  </si>
  <si>
    <t>Do you charge-back to cities and towns the costs associated with your elections?</t>
  </si>
  <si>
    <t>If Yes, please describe which costs are charged back and how this is accomplished.</t>
  </si>
  <si>
    <t>What was the total number of people who participated in the General Election (Voter Turnout)?</t>
  </si>
  <si>
    <t xml:space="preserve">Indicate the source used to arrive at the previous answer.  </t>
  </si>
  <si>
    <t>Do you use SBOE prima facie review post-it notes program for your review?</t>
  </si>
  <si>
    <t>If No, please describe what you use.</t>
  </si>
  <si>
    <t>Do you loan scanners/BMDs to other districts for their elections?</t>
  </si>
  <si>
    <t>If Yes, do you charge for any of the services you provide?</t>
  </si>
  <si>
    <t>If Yes, please itemize charges.</t>
  </si>
  <si>
    <t>How does your board obtain election results (by phone, using memory cards, combination of both, etc.)?</t>
  </si>
  <si>
    <t>Does your board hold petition hearings?</t>
  </si>
  <si>
    <t>County Board Directory</t>
  </si>
  <si>
    <t>Board Contact Information</t>
  </si>
  <si>
    <t>Board Address</t>
  </si>
  <si>
    <t>Board Phone Number</t>
  </si>
  <si>
    <t>Board Fax Number</t>
  </si>
  <si>
    <t>Board Web Site Address</t>
  </si>
  <si>
    <t>NYC</t>
  </si>
  <si>
    <t>Commissioner's Contact Information</t>
  </si>
  <si>
    <t>Democratic Commissioner</t>
  </si>
  <si>
    <t>Republican Commissioner</t>
  </si>
  <si>
    <t>Name</t>
  </si>
  <si>
    <t>Office E-Mail</t>
  </si>
  <si>
    <t>Home address</t>
  </si>
  <si>
    <t>Home phone</t>
  </si>
  <si>
    <t>Cell phone</t>
  </si>
  <si>
    <t>Home E-Mail</t>
  </si>
  <si>
    <t>Deputy Commissioner's Contact Information</t>
  </si>
  <si>
    <t>Democratic Deputy Commissioner</t>
  </si>
  <si>
    <t>Republican Deputy Commissioner</t>
  </si>
  <si>
    <t>Additional Pertinent Staff Information</t>
  </si>
  <si>
    <t>Person 1</t>
  </si>
  <si>
    <t>Person 2</t>
  </si>
  <si>
    <t>Person 3</t>
  </si>
  <si>
    <t>Person 4</t>
  </si>
  <si>
    <t>Person 5</t>
  </si>
  <si>
    <t>Person 6</t>
  </si>
  <si>
    <t>Person 7</t>
  </si>
  <si>
    <t>Person 8</t>
  </si>
  <si>
    <t>Person 9</t>
  </si>
  <si>
    <t>Person 10</t>
  </si>
  <si>
    <t>Person 11</t>
  </si>
  <si>
    <t>Person 12</t>
  </si>
  <si>
    <t>Title</t>
  </si>
  <si>
    <t>N/A</t>
  </si>
  <si>
    <t>CBOE Contacts</t>
  </si>
  <si>
    <t>CBOE</t>
  </si>
  <si>
    <t>Address:</t>
  </si>
  <si>
    <t>Name:</t>
  </si>
  <si>
    <t>Phone number:</t>
  </si>
  <si>
    <t>Office e-mail:</t>
  </si>
  <si>
    <t>Fax number:</t>
  </si>
  <si>
    <t>Home address:</t>
  </si>
  <si>
    <t>Web site:</t>
  </si>
  <si>
    <t>Home phone:</t>
  </si>
  <si>
    <t>Cell phone:</t>
  </si>
  <si>
    <t>Home e-mail:</t>
  </si>
  <si>
    <t>Question #56</t>
  </si>
  <si>
    <t>Question #3c</t>
  </si>
  <si>
    <t>Question #3d</t>
  </si>
  <si>
    <t>Question #3e</t>
  </si>
  <si>
    <t>Question #3f</t>
  </si>
  <si>
    <t>Question #3g</t>
  </si>
  <si>
    <t>Question #3h</t>
  </si>
  <si>
    <t>Question #3i reasons</t>
  </si>
  <si>
    <t>*NYS BOE will enter this data</t>
  </si>
  <si>
    <t xml:space="preserve">Please do not leave any cell blank. If cells are blank the State Board will need to reach out to obtain an answer. </t>
  </si>
  <si>
    <t>***Some totals will automatically calculate.</t>
  </si>
  <si>
    <t>Other (Numerical Number ONLY)</t>
  </si>
  <si>
    <t xml:space="preserve">Explain or Describe All "Other" Reasons </t>
  </si>
  <si>
    <t># Rejected for Other Reasons (Numerical Value Only)</t>
  </si>
  <si>
    <t>Total  Number Received by Agency-Based Programs</t>
  </si>
  <si>
    <t>Please do not leave any cell blank. If cells are blank the State Board will need to reach out to obtain an answer.</t>
  </si>
  <si>
    <t>Key</t>
  </si>
  <si>
    <t>DNT</t>
  </si>
  <si>
    <t>Does not apply</t>
  </si>
  <si>
    <t>Value is zero</t>
  </si>
  <si>
    <t>Does not track</t>
  </si>
  <si>
    <t>Average Class Length</t>
  </si>
  <si>
    <t>Month Training is Held</t>
  </si>
  <si>
    <t>Countywide Insepctor Salary Rate</t>
  </si>
  <si>
    <t>Rate of Pay For Training</t>
  </si>
  <si>
    <t>Did you use Inspector Coordinators?</t>
  </si>
  <si>
    <t>Under 18</t>
  </si>
  <si>
    <t>18 to 25</t>
  </si>
  <si>
    <t>26 to 40</t>
  </si>
  <si>
    <t>41 to 60</t>
  </si>
  <si>
    <t>61 to 70</t>
  </si>
  <si>
    <t>71 and older</t>
  </si>
  <si>
    <r>
      <t>What was the total number of people who voted at a polling place on General Election Day?</t>
    </r>
    <r>
      <rPr>
        <b/>
        <sz val="9"/>
        <color rgb="FFFF0000"/>
        <rFont val="Arial"/>
        <family val="2"/>
      </rPr>
      <t>* DO NOT INCLUDE EARLY VOTING NUMBERS*</t>
    </r>
  </si>
  <si>
    <t>GENERAL ELECTION ABSENTEE CURES</t>
  </si>
  <si>
    <t>How many cure notices did you send out?</t>
  </si>
  <si>
    <t>Of the returned cures, how many were found insufficient?</t>
  </si>
  <si>
    <t>Of the returned cures, how many were found sufficient?</t>
  </si>
  <si>
    <t>Registration and Enrollment Summary</t>
  </si>
  <si>
    <t>Financial Summary (continued)</t>
  </si>
  <si>
    <t>Financial Summary</t>
  </si>
  <si>
    <t>Number of BMD failures encountered on Election Day?</t>
  </si>
  <si>
    <t>If yes, number of devices needing replacement?</t>
  </si>
  <si>
    <t>For BMD, average interruption of service per problem or breakdown? (Minutes)</t>
  </si>
  <si>
    <t>What or whom do you feel your BMD problems can be attributed?</t>
  </si>
  <si>
    <r>
      <t xml:space="preserve">Average
Interruption
of Service
Per Scanner Problem or Breakdown
</t>
    </r>
    <r>
      <rPr>
        <b/>
        <sz val="9"/>
        <color indexed="8"/>
        <rFont val="Arial"/>
        <family val="2"/>
      </rPr>
      <t>(Minutes)</t>
    </r>
  </si>
  <si>
    <t>Were Scanners Replaced Due to Breakdowns?     (Yes/No)</t>
  </si>
  <si>
    <t>When scanner problems occur do inspectors immediately contact your Board? (Yes/No)</t>
  </si>
  <si>
    <t>General Comments</t>
  </si>
  <si>
    <t>Voter Registered but attempted to Vote in Wrong County</t>
  </si>
  <si>
    <t>Voter Registered but attempted to Vote in Wrong Precinct</t>
  </si>
  <si>
    <t>Question #2f reasons</t>
  </si>
  <si>
    <r>
      <t xml:space="preserve">Total number of BMDs deployed in your county
</t>
    </r>
    <r>
      <rPr>
        <b/>
        <sz val="9"/>
        <color rgb="FFFF0000"/>
        <rFont val="Arial"/>
        <family val="2"/>
      </rPr>
      <t>(Same as #1 if you have a combined system)</t>
    </r>
  </si>
  <si>
    <t>June Primary Election-Specific Costs</t>
  </si>
  <si>
    <t>JUNE PRIMARY ELECTION</t>
  </si>
  <si>
    <t>June Primary Election</t>
  </si>
  <si>
    <t>JUNE  PRIMARY ABSENTEE CURES</t>
  </si>
  <si>
    <t>Question #48</t>
  </si>
  <si>
    <t>Not in Poll Book/Inactive Voter</t>
  </si>
  <si>
    <t>ID Not Verified</t>
  </si>
  <si>
    <t>Wrong Election District/Site</t>
  </si>
  <si>
    <t>Previously Issued an Absentee Ballot</t>
  </si>
  <si>
    <t>REASONS FOR CASTING AFFIDAVIT BALLOT</t>
  </si>
  <si>
    <t>Question #4:</t>
  </si>
  <si>
    <t>Yes &amp; No</t>
  </si>
  <si>
    <t>Question #75</t>
  </si>
  <si>
    <t>Question #76</t>
  </si>
  <si>
    <t>Question #77</t>
  </si>
  <si>
    <t>Question #78</t>
  </si>
  <si>
    <t>Question #79</t>
  </si>
  <si>
    <t>Question #80</t>
  </si>
  <si>
    <t>Question #81</t>
  </si>
  <si>
    <t>Question #82</t>
  </si>
  <si>
    <t>Total Number from Polling Places and Voting Sites</t>
  </si>
  <si>
    <t>New Pre-Registrations Received by Agency-Based Programs</t>
  </si>
  <si>
    <t>New Pre-Registrations Received Through DMV Programs</t>
  </si>
  <si>
    <t>New Pre-Registrations Received by Mail</t>
  </si>
  <si>
    <t>New Pre-Registrations Received Via Personal Delivery to Board</t>
  </si>
  <si>
    <t>New Pre-Registrations from Advocacy Groups or Political Parties Reg Drives</t>
  </si>
  <si>
    <t>New Pre-Registrations from other Agencies Not Mandated by NVRA</t>
  </si>
  <si>
    <t>New Pre-Registrations from Polling Places and Voting Sites</t>
  </si>
  <si>
    <t>Total Number of New and Pre Registrations Processed</t>
  </si>
  <si>
    <t>NEW REGISTRATION INFO</t>
  </si>
  <si>
    <t>New Registrations Received by Agency-Based Programs</t>
  </si>
  <si>
    <t>New Registrations Received Through DMV Programs</t>
  </si>
  <si>
    <t>New Registrations Received by Mail</t>
  </si>
  <si>
    <t>New Registrations Received Via Personal Delivery to Board</t>
  </si>
  <si>
    <t>New Registrations from Advocacy Groups or Political Parties Reg Drives</t>
  </si>
  <si>
    <t>New Registrations from other Agencies Not Mandated by NVRA</t>
  </si>
  <si>
    <t>New Registrations from Polling Places and Voting Sites</t>
  </si>
  <si>
    <t>Update of Existing Registrations Received by Agency-Based Programs</t>
  </si>
  <si>
    <t>Update of Existing Registrations Received Through DMV Programs</t>
  </si>
  <si>
    <t>Update of Existing Registrations Received by Mail</t>
  </si>
  <si>
    <t>Update of Existing Received Via Personal Delivery to Board</t>
  </si>
  <si>
    <t>Update of Existing from Advocacy Groups or Political Parties Reg Drives</t>
  </si>
  <si>
    <t>Update of Existing  from other Agencies Not Mandated by NVRA</t>
  </si>
  <si>
    <t>Update of Existing  Registrations from Polling Places and Voting Sites</t>
  </si>
  <si>
    <t>Number of Updated Existing Registrations Received</t>
  </si>
  <si>
    <t>Number of Invalid Registrations Received by Mail</t>
  </si>
  <si>
    <t>Number of Invalid Registrations Received Via Personal Delivery to Board</t>
  </si>
  <si>
    <t>Number of Invalid Registrations Received by Agency-Based Programs</t>
  </si>
  <si>
    <t>Number of Invalid Registrations Received from DMV</t>
  </si>
  <si>
    <t>Number of Invalid Registrations Received from Other Agencies Not Mandated by NVRA</t>
  </si>
  <si>
    <t>Number of Invalid Registrations from Polling Places and Voting Sites</t>
  </si>
  <si>
    <t>Number of Transactions Rejected</t>
  </si>
  <si>
    <t>Reasons to Send</t>
  </si>
  <si>
    <t>Confirmation Notices received back with no address change</t>
  </si>
  <si>
    <t>Confirmation Notice sent due to voter moving from jurisdiction they were registered</t>
  </si>
  <si>
    <t>Confirmation Notices from prior year received back after prior year general election</t>
  </si>
  <si>
    <t>Number of Registrations Records Merged with Another Record</t>
  </si>
  <si>
    <t>Voted by Affidavit</t>
  </si>
  <si>
    <t>Number of cure notices returned by voters</t>
  </si>
  <si>
    <t>Number of cure notices not returned by voters</t>
  </si>
  <si>
    <t>Question #4d</t>
  </si>
  <si>
    <t>Question #4e</t>
  </si>
  <si>
    <t>Question #4f</t>
  </si>
  <si>
    <t>Question #4g</t>
  </si>
  <si>
    <t>Question #4h</t>
  </si>
  <si>
    <t>Question #4i</t>
  </si>
  <si>
    <t>Question #4j reasons</t>
  </si>
  <si>
    <t>Number Objected to</t>
  </si>
  <si>
    <t>Number Petitions Received</t>
  </si>
  <si>
    <t>Number of Specs Filed</t>
  </si>
  <si>
    <t>Number Invalidated by Board</t>
  </si>
  <si>
    <t>Number of Court Cases</t>
  </si>
  <si>
    <t>Number of Cases Upholding Board Position</t>
  </si>
  <si>
    <t>Number of Cases Reversing Board Position</t>
  </si>
  <si>
    <t xml:space="preserve">New Pre-Registrations </t>
  </si>
  <si>
    <t>Prior to Election Day, number of agency-based issues your Board was able to resolve so voter could vote?</t>
  </si>
  <si>
    <t>ePoll Book Vendor
(Select from Dropdown)</t>
  </si>
  <si>
    <t>Connection Method(s)
(Select from Dropdown)</t>
  </si>
  <si>
    <t>OTHER EMPLOYEES 
(excluding Poll Workers on Early Voting and Election Day)</t>
  </si>
  <si>
    <r>
      <t xml:space="preserve">Please identify the number of Poll Workers by Age Groups (Enter </t>
    </r>
    <r>
      <rPr>
        <b/>
        <u/>
        <sz val="9"/>
        <rFont val="Arial"/>
        <family val="2"/>
      </rPr>
      <t>ONE</t>
    </r>
    <r>
      <rPr>
        <b/>
        <sz val="9"/>
        <rFont val="Arial"/>
        <family val="2"/>
      </rPr>
      <t xml:space="preserve"> numerical value) Assigned to Work Early Voting and Election Day</t>
    </r>
  </si>
  <si>
    <t>Total of Confirmation Notices Sent Out
(Internal Check)</t>
  </si>
  <si>
    <t>Confirmation Notices received back confirming registration should be cancelled due to being outside of NYS</t>
  </si>
  <si>
    <t>Confirmation Notices received back confirming registration and updated address within NYS</t>
  </si>
  <si>
    <t>Confirmation Notice Sent  due to mail returned as undeliverable</t>
  </si>
  <si>
    <t>MOVED OUT OF COUNTY
(total of Questions 2 &amp; 3)</t>
  </si>
  <si>
    <t>Ballot Marking Devices</t>
  </si>
  <si>
    <t>Optical Scanners</t>
  </si>
  <si>
    <t>Problems/Issues</t>
  </si>
  <si>
    <t>Number of New Early Vote by Mail Applications Received</t>
  </si>
  <si>
    <t>PRIMARY EARLY VOTE BY MAIL</t>
  </si>
  <si>
    <t>Total number of surrendered, spoiled or replaced Early Vote by Mail ballots</t>
  </si>
  <si>
    <t>DELIVERY OF ABSENTEE/EARLY VOTE BY MAIL BALLOTS TO VOTERS</t>
  </si>
  <si>
    <t>Do you comply with EL 7-119?</t>
  </si>
  <si>
    <t>JUNE  PRIMARY ABSENTEE/EARLY VOTE BY MAIL COURT ORDERS</t>
  </si>
  <si>
    <t>GENERAL ELECTION ABSENTEE/EARLY VOTE BY MAIL COURT ORDERS</t>
  </si>
  <si>
    <t>Reactivated Voters</t>
  </si>
  <si>
    <t>Board is using current and revised Affidavit envelope?</t>
  </si>
  <si>
    <t>Deceased</t>
  </si>
  <si>
    <t>Personal/Voter Request and/or Voter Returned Confirmation Notice to Cancel</t>
  </si>
  <si>
    <t>Incarcerated Felony Conviction</t>
  </si>
  <si>
    <t>Judged Mentally Incompetent</t>
  </si>
  <si>
    <t>Inactive Voter Purged after 2 Federal General Elections</t>
  </si>
  <si>
    <t>Duplicate Registration Record</t>
  </si>
  <si>
    <t>Reasons for Other</t>
  </si>
  <si>
    <t>Inspector Information Summary</t>
  </si>
  <si>
    <t xml:space="preserve">Westchester </t>
  </si>
  <si>
    <t>2026 County Board Directory</t>
  </si>
  <si>
    <t>2025 Annual Statistical Information Survey</t>
  </si>
  <si>
    <t>Total Budget for 2025</t>
  </si>
  <si>
    <t>2025 Affidavit Ballot Review</t>
  </si>
  <si>
    <t>2025 Cancellation Summary</t>
  </si>
  <si>
    <t>2025 HAVA Compliance ID Verification</t>
  </si>
  <si>
    <t>2025 Mail Check Certification</t>
  </si>
  <si>
    <t>2025 NVRA Registration Related Issues</t>
  </si>
  <si>
    <t>2025 Optical Scanner and BMD Report</t>
  </si>
  <si>
    <t>Electronic Poll Book System (EPBS) 
 2025 Survey</t>
  </si>
  <si>
    <t>What ePoll Book/Ballot on Demand system issues or problems did you encounter during the 2025 General Election cycle? Please include any technical, workflow, training and/or support issues.</t>
  </si>
  <si>
    <t>2025 Voter Inquiry Report</t>
  </si>
  <si>
    <t>2025 Primary Absentee/Early Vote by Mail Ballot Summary
Absentee/Special Ballots</t>
  </si>
  <si>
    <t>2025 Primary Absentee/Early Vote by Mail Ballot Summary
Early Vote by Mail</t>
  </si>
  <si>
    <t>2025 Absentee/Early Vote by Mail Ballot Summary
ABSENTEE/SPECIAL BALLOTS</t>
  </si>
  <si>
    <t>2025 Absentee Ballot Summary</t>
  </si>
  <si>
    <t>2025 Absentee/Early Vote by Mail Ballot Summary
EARLY VOTE BY MAIL</t>
  </si>
  <si>
    <t>2025 Delivery of Absentee Ballots to Voters</t>
  </si>
  <si>
    <t>2025 Poll Site Review</t>
  </si>
  <si>
    <t>2025 Additional Topics of Interest</t>
  </si>
  <si>
    <t>Amount Increase or Decrease from 2024</t>
  </si>
  <si>
    <t>Question #51a</t>
  </si>
  <si>
    <t>June Primary Designating Petition Summary</t>
  </si>
  <si>
    <t>CAUCUS CERTIFICATES</t>
  </si>
  <si>
    <t>Number of Caucus Certificates Received</t>
  </si>
  <si>
    <t>Number of Caucus Certificates Challenged</t>
  </si>
  <si>
    <t>Number of Cases
Upholding Board Position</t>
  </si>
  <si>
    <t>Number of Cases
Reversing Board Position</t>
  </si>
  <si>
    <t>Question #48a</t>
  </si>
  <si>
    <t>Number Cases Upholding Board Position</t>
  </si>
  <si>
    <t>Number Cases Reversing Board Position</t>
  </si>
  <si>
    <t>Number of Invalid Applications Received</t>
  </si>
  <si>
    <t>When scanner problems occur, do inspectors immediately contact custodians or techs to fix the problem? (Yes/No)</t>
  </si>
  <si>
    <t>Total Number of Voted Absentee Ballots Returned That Were Not Counted</t>
  </si>
  <si>
    <t>Number of Ballots Sent to Early Vote by Mail Voters</t>
  </si>
  <si>
    <t>Number of Ballots Sent to Permanent Absentee Voters</t>
  </si>
  <si>
    <t>Number of Ballots Sent to All Other Absentee Voter Types</t>
  </si>
  <si>
    <t>Wrong/Unofficial Envelope</t>
  </si>
  <si>
    <t>Total Number of Voted Ballots Returned That Were Counted</t>
  </si>
  <si>
    <r>
      <rPr>
        <b/>
        <sz val="9"/>
        <color indexed="8"/>
        <rFont val="Arial"/>
        <family val="2"/>
      </rPr>
      <t># of Optical Scanners in use Election Day</t>
    </r>
    <r>
      <rPr>
        <b/>
        <sz val="9"/>
        <color theme="1"/>
        <rFont val="Arial"/>
        <family val="2"/>
      </rPr>
      <t xml:space="preserve"> 
</t>
    </r>
    <r>
      <rPr>
        <b/>
        <sz val="9"/>
        <color rgb="FFFF0000"/>
        <rFont val="Arial"/>
        <family val="2"/>
      </rPr>
      <t>(Same as #2 if you have a combined system)</t>
    </r>
  </si>
  <si>
    <t>Question #1e</t>
  </si>
  <si>
    <t>Question #1f</t>
  </si>
  <si>
    <t>Question #1g</t>
  </si>
  <si>
    <t>Question #1h</t>
  </si>
  <si>
    <t>Number of Permanently Absentee Voters on File for General Election</t>
  </si>
  <si>
    <t>2025 Registration Summary</t>
  </si>
  <si>
    <t>Question #14a</t>
  </si>
  <si>
    <t>Question #14b</t>
  </si>
  <si>
    <t>Question #14c</t>
  </si>
  <si>
    <t>Question #14d</t>
  </si>
  <si>
    <t>Voters Receiving Assistance on General Election Day</t>
  </si>
  <si>
    <t>Number of persons accompanying voters who provided assistance</t>
  </si>
  <si>
    <t>Question #16a</t>
  </si>
  <si>
    <t>Question #15a</t>
  </si>
  <si>
    <t>Question #15b</t>
  </si>
  <si>
    <t xml:space="preserve">Total number of Absentee/Early Vote By Mail Ballots </t>
  </si>
  <si>
    <t>DMV &amp; Agency Based</t>
  </si>
  <si>
    <t>Total Invalid</t>
  </si>
  <si>
    <t>Voter Not Registered/ Eligible to vote in Election</t>
  </si>
  <si>
    <t>Envelope/ Ballot Incomplete or Illegible</t>
  </si>
  <si>
    <t>Number of Invalid Registrations from Advocacy Groups or Political Parties Reg Drives</t>
  </si>
  <si>
    <t>Totals will calculate, based on data received in Report 2a and 2b</t>
  </si>
  <si>
    <t>Question #83</t>
  </si>
  <si>
    <t>Question #84</t>
  </si>
  <si>
    <t>Question #85</t>
  </si>
  <si>
    <t>Question #86</t>
  </si>
  <si>
    <t>Question #87</t>
  </si>
  <si>
    <t>Question #88</t>
  </si>
  <si>
    <t>INDEPENDENT NOMINATING PETITIONS</t>
  </si>
  <si>
    <t>If answered "Other" to question #13, please describe.</t>
  </si>
  <si>
    <t>BOE Staff Salaries (2025)</t>
  </si>
  <si>
    <t>Printing Costs (don't include printing ballots)  (2025)</t>
  </si>
  <si>
    <t>Supplies  (2025)</t>
  </si>
  <si>
    <t>Training  (2025)</t>
  </si>
  <si>
    <t>Cust &amp; Tech Salaries (full-time 2025)</t>
  </si>
  <si>
    <t>Please identify the number of poll workers that served for the first time in the General Election (Count only once no matter how many shifts worked)</t>
  </si>
  <si>
    <t>Number of Inspectors Appointed</t>
  </si>
  <si>
    <t>Number Who Failed Exam</t>
  </si>
  <si>
    <t>Number of Classes Held</t>
  </si>
  <si>
    <t>Number Inspectors Attending Class &amp; Passed</t>
  </si>
  <si>
    <t>Number Of Alternate Inspectors Appointed</t>
  </si>
  <si>
    <t>Stipend Paid to Inspector Chairs</t>
  </si>
  <si>
    <t>Number asked to be Added as Inspector</t>
  </si>
  <si>
    <t>No</t>
  </si>
  <si>
    <t>Independent Nominating Petitions/Caucus Certificate Summary</t>
  </si>
  <si>
    <t>Number of Caucus Certificates Invalidated by Board</t>
  </si>
  <si>
    <t>Updated Registrations</t>
  </si>
  <si>
    <t>Types of Registration Changes</t>
  </si>
  <si>
    <t>Number of Duplicate Registrations Received by Agency-Based Programs</t>
  </si>
  <si>
    <t>Number of Duplicate Registrations Received Through DMV Programs</t>
  </si>
  <si>
    <t>Number of Duplicate Registrations Received by Mail</t>
  </si>
  <si>
    <t>Number of Duplicate Registrations Received Via Personal Delivery to Board</t>
  </si>
  <si>
    <t>Number of Duplicate Registrations from Advocacy Groups or Political Parties Reg Drives</t>
  </si>
  <si>
    <t>Number of Duplicate Registrations from other Agencies Not Mandated by NVRA</t>
  </si>
  <si>
    <t>Number of Duplicate Registrations from Polling Places and Voting Sites</t>
  </si>
  <si>
    <t>Total Number of Duplicate Applications Received</t>
  </si>
  <si>
    <t>Duplicate Registrations</t>
  </si>
  <si>
    <t>Invalid Registrations</t>
  </si>
  <si>
    <t>Other Registration Transactions</t>
  </si>
  <si>
    <t>Grand Total of Registration Transactions</t>
  </si>
  <si>
    <t>Grand Total of Forms</t>
  </si>
  <si>
    <t>Number of Cards Returned That Were In-County Transfers</t>
  </si>
  <si>
    <t>Date Mail Check Card Mailed</t>
  </si>
  <si>
    <t>Total Number of Cards Mailed Out</t>
  </si>
  <si>
    <t>Mailed by HOUSEHOLD or INDIVIDUAL</t>
  </si>
  <si>
    <t>Total Number of Cards Returned to Your Board</t>
  </si>
  <si>
    <t>Number of Cards Returned That Were Outside the County Movers</t>
  </si>
  <si>
    <t>Number of Cards Returned That Were Undeliverable, etc.</t>
  </si>
  <si>
    <t>Number of Cards Returned For Miscellaneous Reasons</t>
  </si>
  <si>
    <t>Number of Cards Returned Marked as "DECEASED"</t>
  </si>
  <si>
    <t>Affidavits Processed</t>
  </si>
  <si>
    <t>Total Valid</t>
  </si>
  <si>
    <t>In-County Movers</t>
  </si>
  <si>
    <t>Poll Book Errors</t>
  </si>
  <si>
    <t>Other Reason</t>
  </si>
  <si>
    <t>Do any Inspectors work split shifts on Elect Day?</t>
  </si>
  <si>
    <t>Number of Inspectors who worked on General Election Day</t>
  </si>
  <si>
    <t>Question Number1</t>
  </si>
  <si>
    <t>Question Number2</t>
  </si>
  <si>
    <t>Question Number3</t>
  </si>
  <si>
    <t>Question Number4</t>
  </si>
  <si>
    <t>Question Number5</t>
  </si>
  <si>
    <t>Question Number6</t>
  </si>
  <si>
    <t>Question Number7</t>
  </si>
  <si>
    <t>Question Number8</t>
  </si>
  <si>
    <t>Question Number9</t>
  </si>
  <si>
    <t>Question Number10</t>
  </si>
  <si>
    <t>Question Number11</t>
  </si>
  <si>
    <t>Total Number of ePoll Books Owned</t>
  </si>
  <si>
    <t>Total Number of Ballot on Demand Printers Owned</t>
  </si>
  <si>
    <t xml:space="preserve">   Number Ballot on Demand Printers Deployed for Early Voting (if applicable)</t>
  </si>
  <si>
    <t xml:space="preserve">   Number Ballot on Demand Printers Deployed for Election Day (if applicable)</t>
  </si>
  <si>
    <t xml:space="preserve">  Number ePoll Books Deployed for General Election Early Voting (if applicable)</t>
  </si>
  <si>
    <t xml:space="preserve"> Number ePoll Books Deployed for General Election Day (if applicable)</t>
  </si>
  <si>
    <t>What changes/ improvements would you like to see to your ePoll Book/Ballot on Demand system?</t>
  </si>
  <si>
    <t xml:space="preserve">Voter Mailed Registration Form 
No Record
     </t>
  </si>
  <si>
    <t xml:space="preserve">Voter Registered at Registration Drive but No Record
     </t>
  </si>
  <si>
    <t xml:space="preserve">Voter claimed Registered at DMV but No Record
      </t>
  </si>
  <si>
    <t xml:space="preserve">Voter claimed Registered at Agency Site but No Record
     </t>
  </si>
  <si>
    <t xml:space="preserve">Voter Mailed Registration Form No Record
    </t>
  </si>
  <si>
    <t xml:space="preserve">Voter Registered at Registration Drive but No Record
      </t>
  </si>
  <si>
    <t xml:space="preserve">Voter claimed Registered at Agency Site but No Record
      </t>
  </si>
  <si>
    <t>Late Postmark/ Received Past Deadline</t>
  </si>
  <si>
    <t>Number Rejected for Other Reasons (Numerical Value Only)</t>
  </si>
  <si>
    <t>2025 Absentee/Early Vote By Mail Ballot Court Orders &amp; Cures</t>
  </si>
  <si>
    <t>Other Than Election Offices</t>
  </si>
  <si>
    <t>Ballot Printing Summary - Absentee/EVBM Ballots</t>
  </si>
  <si>
    <t>Do you print your Absentee/ EVBM Ballots in-house?</t>
  </si>
  <si>
    <t>Individual</t>
  </si>
  <si>
    <t>Confirmation Notices received back marked as undeliverable</t>
  </si>
  <si>
    <t>Decrease</t>
  </si>
  <si>
    <t>Part-time</t>
  </si>
  <si>
    <t>Full-time</t>
  </si>
  <si>
    <t>2 hr</t>
  </si>
  <si>
    <t>May June Oct</t>
  </si>
  <si>
    <t>Yes</t>
  </si>
  <si>
    <t>n/a</t>
  </si>
  <si>
    <t>Neither Difficult nor Easy</t>
  </si>
  <si>
    <t>Total Questions 22-25</t>
  </si>
  <si>
    <t>0</t>
  </si>
  <si>
    <t xml:space="preserve">ITS GETTING BETTER WITH BETTER RECORDS </t>
  </si>
  <si>
    <t>has absentee,voter has no signature, purged in error</t>
  </si>
  <si>
    <t>Before</t>
  </si>
  <si>
    <t>Knowink</t>
  </si>
  <si>
    <t>Cellular/Wireless</t>
  </si>
  <si>
    <t>yes</t>
  </si>
  <si>
    <t>We issue a bid and print with the winning bidder</t>
  </si>
  <si>
    <t xml:space="preserve">we print off of the BMD </t>
  </si>
  <si>
    <t>Number of votes cast for the highest office on the ballot</t>
  </si>
  <si>
    <t>machines and exspenses</t>
  </si>
  <si>
    <t>combination of both</t>
  </si>
  <si>
    <t>109 Mary St Suite 1306 Herkimer NY 13350</t>
  </si>
  <si>
    <t>315-868-1104</t>
  </si>
  <si>
    <t>315-867-1106</t>
  </si>
  <si>
    <t>herkimercountyny.gov/government/board-of-elections/</t>
  </si>
  <si>
    <t>rhoyt@herkimercountyny.gov</t>
  </si>
  <si>
    <t>2188 State route 80Jordanville 13361</t>
  </si>
  <si>
    <t>315-360-2556</t>
  </si>
  <si>
    <t>roberthoyt77@gmail.com</t>
  </si>
  <si>
    <t>Teresa Robotham</t>
  </si>
  <si>
    <t>trobotham@herkimercountyny.gov</t>
  </si>
  <si>
    <t>326 Carlson Rd. Dolgeville NY 13329</t>
  </si>
  <si>
    <t>315-868-1075</t>
  </si>
  <si>
    <t>trobotham70@gmail.com</t>
  </si>
  <si>
    <t>Robert Hoyt</t>
  </si>
  <si>
    <t>jkaraffa@herkimercountyny.gov</t>
  </si>
  <si>
    <t>15 Marmet St Mohawk NY 13407</t>
  </si>
  <si>
    <t>315-868-9191</t>
  </si>
  <si>
    <t>jkaraffa84@gmail.com</t>
  </si>
  <si>
    <t>Cody Keeler</t>
  </si>
  <si>
    <t>ckeeler@herkimercountyny.com</t>
  </si>
  <si>
    <t>130 Purdy Rd. Mohawk NY 13407</t>
  </si>
  <si>
    <t>315-985-8140</t>
  </si>
  <si>
    <t>cody.keeler@yahoo.com</t>
  </si>
  <si>
    <t>Jon Karaffa</t>
  </si>
  <si>
    <t>Status/Follow Up</t>
  </si>
  <si>
    <t>Date Received</t>
  </si>
  <si>
    <t>Complete</t>
  </si>
  <si>
    <t>Date Emailed</t>
  </si>
  <si>
    <t>Report 2a Q17-21; Report 7; Report 10c/10d - Q 6 totals are the same on both sheet.  Is this the total for each or combined? Signed mail check not received</t>
  </si>
  <si>
    <t>2 - 3 HOURS</t>
  </si>
  <si>
    <t>APRIL</t>
  </si>
  <si>
    <t>$250.00 PER ELECTION</t>
  </si>
  <si>
    <t>contact updates</t>
  </si>
  <si>
    <t>invalid address</t>
  </si>
  <si>
    <t>USPS is wrong 50% of the time</t>
  </si>
  <si>
    <t>no signature</t>
  </si>
  <si>
    <t>4-NO SIGNATURE, 11-ABSENTEE ISSUED</t>
  </si>
  <si>
    <t>INSPECTORS</t>
  </si>
  <si>
    <t>Wifi/Local</t>
  </si>
  <si>
    <t>none</t>
  </si>
  <si>
    <t>A new manual is needed</t>
  </si>
  <si>
    <t>YES</t>
  </si>
  <si>
    <t>We issue an RFP and print with the selected printer</t>
  </si>
  <si>
    <t>ABSENTEES/AFFIDAVITS ARE PRINTED AS ONE</t>
  </si>
  <si>
    <t>Voters signed in with Poll Workers at poll site voter check in stations</t>
  </si>
  <si>
    <t>$250. PROGRAMMING, $125. DELIVERY/PICK UP</t>
  </si>
  <si>
    <t>MEMORY CARDS</t>
  </si>
  <si>
    <t>97 MAIN ST, SUITE 5 DELHI NY 13753</t>
  </si>
  <si>
    <t>607-832-5321</t>
  </si>
  <si>
    <t>607-832-6077</t>
  </si>
  <si>
    <t>https://www.delcony.us/departments/elec/elec.htm</t>
  </si>
  <si>
    <t>JUDITH GARRISON</t>
  </si>
  <si>
    <t>judith.garrison@co.delaware.ny.us</t>
  </si>
  <si>
    <t>295 Main St, Apt 1 Andes NY 13731</t>
  </si>
  <si>
    <t>212-729-7985</t>
  </si>
  <si>
    <t>jlgarrison6@gmail.com</t>
  </si>
  <si>
    <t>MARIA KELSO</t>
  </si>
  <si>
    <t>maria.kelso@co.delaware.ny.us</t>
  </si>
  <si>
    <t>441 Hansen Rd Oneonta NY 13820</t>
  </si>
  <si>
    <t>607-434-9483</t>
  </si>
  <si>
    <t>mkelso61@gmail.com</t>
  </si>
  <si>
    <t>PAULA SCHERMERHORN</t>
  </si>
  <si>
    <t>paula.schermerhorn@co.delaware.ny.us</t>
  </si>
  <si>
    <t>5812 County Hwy 18 Bloomville NY 13739</t>
  </si>
  <si>
    <t>607-242-5779</t>
  </si>
  <si>
    <t>CHRISTINE BOEST</t>
  </si>
  <si>
    <t>christine.boest@co.delaware.ny.us</t>
  </si>
  <si>
    <t>6837 County Hwy 33 Bloomville NY 13739</t>
  </si>
  <si>
    <t>607-435-5542</t>
  </si>
  <si>
    <t>boest3@aol.com</t>
  </si>
  <si>
    <t>TRACY GARDNER</t>
  </si>
  <si>
    <t>DEMOCRATIC CLERK/TECHNICIAN</t>
  </si>
  <si>
    <t>MEAGHAN SEBASTIAN</t>
  </si>
  <si>
    <t>REPUBLICAN CLERK/TECHNICIAN</t>
  </si>
  <si>
    <t>later 10 came in</t>
  </si>
  <si>
    <t>dnt</t>
  </si>
  <si>
    <t>2 Hours</t>
  </si>
  <si>
    <t>July/August</t>
  </si>
  <si>
    <t>$15.50/Hour</t>
  </si>
  <si>
    <t>$3.00/Hour</t>
  </si>
  <si>
    <t>$18.50/Hour</t>
  </si>
  <si>
    <t>NA</t>
  </si>
  <si>
    <t>Ch</t>
  </si>
  <si>
    <t>Early Mail/Absentee (11), No Signature (7)</t>
  </si>
  <si>
    <t>Registered Too Late</t>
  </si>
  <si>
    <t>After</t>
  </si>
  <si>
    <t>Internal Printer Cord issues</t>
  </si>
  <si>
    <t>Tenex</t>
  </si>
  <si>
    <t>Paper Jams on new Lexmark printers, USB C Connector issues prior to Election Day (resolved with $4,000 purchase)</t>
  </si>
  <si>
    <t>Your absentee ballot envelope and ballot mailing envelope was found to have been taped closed./Your ballot envelope was determined to have a stamped signature or copy of your signature affixed.</t>
  </si>
  <si>
    <t>DNA</t>
  </si>
  <si>
    <t>Would be much smoother for scheduling purposes if the BOE was able to visit earlier than the current NYS Election Law guidelines provided.</t>
  </si>
  <si>
    <t>No - use e poll books</t>
  </si>
  <si>
    <t>Select</t>
  </si>
  <si>
    <t>Separate Ballot ID's</t>
  </si>
  <si>
    <t>March, November</t>
  </si>
  <si>
    <t>Memory Cards</t>
  </si>
  <si>
    <t>7 N Erie St Mayville NY 14757</t>
  </si>
  <si>
    <t>716-753-4580</t>
  </si>
  <si>
    <t>716-753-4111</t>
  </si>
  <si>
    <t>votechautauqua.com</t>
  </si>
  <si>
    <t>Luz E Torres</t>
  </si>
  <si>
    <t>torresl@chqgov.com</t>
  </si>
  <si>
    <t>707 Deer St Dunkirk NY 14048</t>
  </si>
  <si>
    <t>716-413-9018</t>
  </si>
  <si>
    <t>luztorres_ssf@yahoo.com</t>
  </si>
  <si>
    <t>Nacole L Ellis</t>
  </si>
  <si>
    <t>ellisn@chqov.com</t>
  </si>
  <si>
    <t>9190 Forsyth Rd  Ripley NY 14775</t>
  </si>
  <si>
    <t>716-753-0668</t>
  </si>
  <si>
    <t>ellisnacole@yahoo.com</t>
  </si>
  <si>
    <t>Christopher B Burt</t>
  </si>
  <si>
    <t>burtc@chqgov.com</t>
  </si>
  <si>
    <t>345 Hallock St Jamestown NY 14701</t>
  </si>
  <si>
    <t>716-708-2122</t>
  </si>
  <si>
    <t>tvman3279@gmail.com</t>
  </si>
  <si>
    <t>Natalie J. Green</t>
  </si>
  <si>
    <t>greenna@chqgov.com</t>
  </si>
  <si>
    <t>21 S. Gale St.
Westfield, NY 14787</t>
  </si>
  <si>
    <t>716-397-1039</t>
  </si>
  <si>
    <t>nataliejobutcher@gmail.com</t>
  </si>
  <si>
    <t>Amanda Fox</t>
  </si>
  <si>
    <t>Accounts Payable/Receivable, Voter Registration</t>
  </si>
  <si>
    <t>Amber Eckstrom</t>
  </si>
  <si>
    <t>Sarah Culver</t>
  </si>
  <si>
    <t>Military/Absentee</t>
  </si>
  <si>
    <t>Gabriel Rosas</t>
  </si>
  <si>
    <t>3 HOURS</t>
  </si>
  <si>
    <t>3,4,5,6 &amp; 9,10/2025</t>
  </si>
  <si>
    <t>Very Easy</t>
  </si>
  <si>
    <t>NOT FOUND IN PP; ABSENTEE VOTERS</t>
  </si>
  <si>
    <t>ABSENTEE VOTERS</t>
  </si>
  <si>
    <t>ABS NT RET'D; ID REQ'D; NOT FOUND IN PP</t>
  </si>
  <si>
    <t>AFF FORM USED AS REG FORM</t>
  </si>
  <si>
    <t>EV-PRINTER AND PP CONNECTION ISSUES</t>
  </si>
  <si>
    <t>10 MIN</t>
  </si>
  <si>
    <t>CONNECTIONS FROM PP TO BALLOT ON DEMAND PRINTERS - AT ALL EV SITES</t>
  </si>
  <si>
    <t>BETTER CONNECTIONS TO THE PRINTERS</t>
  </si>
  <si>
    <t>NURSING HOMES - DIDN'T/COULDN'T VOTE</t>
  </si>
  <si>
    <t>NOVEMBER</t>
  </si>
  <si>
    <t>SEE ATTACHED</t>
  </si>
  <si>
    <t>11 NEW HEMPSTEAD RD.  NEW CITY, NY  10956</t>
  </si>
  <si>
    <t>845-638-5172</t>
  </si>
  <si>
    <t>845-638-5196</t>
  </si>
  <si>
    <t>rocklandgov.com/departments/board-of-elections</t>
  </si>
  <si>
    <t>Allison Weinraub</t>
  </si>
  <si>
    <t>WeinrauA@co.rockland.ny.us</t>
  </si>
  <si>
    <t>1 Mallard Cir, Pomona, NY 10956</t>
  </si>
  <si>
    <t>845-642-8418</t>
  </si>
  <si>
    <t>AllisonWeinraub@gmail.com</t>
  </si>
  <si>
    <t>Patricia Giblin</t>
  </si>
  <si>
    <t>GiblinP@co.rockland.ny.us</t>
  </si>
  <si>
    <t>27 Guterl Terrace, Pearl River, NY 10965</t>
  </si>
  <si>
    <t>845-620-0682</t>
  </si>
  <si>
    <t>845-596-3948</t>
  </si>
  <si>
    <t>TG71064@gmail.com</t>
  </si>
  <si>
    <t>Michelle Reilly</t>
  </si>
  <si>
    <t>reillym@co.rockland.ny.us</t>
  </si>
  <si>
    <t>108 E Carroll St, Pearl River, NY 10965</t>
  </si>
  <si>
    <t>845-735-5289</t>
  </si>
  <si>
    <t>914-582-2650</t>
  </si>
  <si>
    <t>micheller27@hotmail.com</t>
  </si>
  <si>
    <t>Marino Fontana</t>
  </si>
  <si>
    <t>Fontanam@co.rockland.ny.us</t>
  </si>
  <si>
    <t>6 Scott St, Sloatsburg, NY 10974</t>
  </si>
  <si>
    <t>845-735-8005</t>
  </si>
  <si>
    <t>845-304-5983</t>
  </si>
  <si>
    <t>mfontana@fastmail.com</t>
  </si>
  <si>
    <t>Brenda Mone</t>
  </si>
  <si>
    <t>Administrative Manager</t>
  </si>
  <si>
    <t>Sabina DeGaetano</t>
  </si>
  <si>
    <t>Brendan Sullivan</t>
  </si>
  <si>
    <t>Supervisor Voting Systems</t>
  </si>
  <si>
    <t>Amrom Lebovits</t>
  </si>
  <si>
    <t>Report 1e/1f - designating petitions appear to be independent nominating.  Need sections rechecked</t>
  </si>
  <si>
    <t>Increase</t>
  </si>
  <si>
    <t>4 hours</t>
  </si>
  <si>
    <t>August</t>
  </si>
  <si>
    <t>$16.00/hour</t>
  </si>
  <si>
    <t>Somewhat Difficult</t>
  </si>
  <si>
    <t>78 ID Info,271 Inspector Info, 1099 NVRA</t>
  </si>
  <si>
    <t>Absentee Ballots Issued</t>
  </si>
  <si>
    <t>machine wasn't plugged in causing battery to "die"</t>
  </si>
  <si>
    <t>15 minutes</t>
  </si>
  <si>
    <t>poll worker error</t>
  </si>
  <si>
    <t>Undeliverable</t>
  </si>
  <si>
    <t>November</t>
  </si>
  <si>
    <t>Base fee per polling site $675.00, Additional Machine $100.00. Additional polling site $240.00, Programming $50.00/hour</t>
  </si>
  <si>
    <t>112 River St, Suite 1, Cortland, NY 13045</t>
  </si>
  <si>
    <t>607-753-5032</t>
  </si>
  <si>
    <t>607-597-2590</t>
  </si>
  <si>
    <t>www.cortlandcountyny.gov/182/Elections</t>
  </si>
  <si>
    <t>Thomas H. Brown</t>
  </si>
  <si>
    <t>tbrown@cortlandcountyny.gov</t>
  </si>
  <si>
    <t>6 Hamlin St, Cortland, NY 13045</t>
  </si>
  <si>
    <t>607-423-5345</t>
  </si>
  <si>
    <t>Michelle S. Phelps</t>
  </si>
  <si>
    <t>mphelps@cortlandcountyny.gov</t>
  </si>
  <si>
    <t>40 N. Main St, Apt 1, Homer, NY 13077</t>
  </si>
  <si>
    <t>607-745-9282</t>
  </si>
  <si>
    <t>michellesusan611@gmail.com</t>
  </si>
  <si>
    <t>Angela I. Burchfield</t>
  </si>
  <si>
    <t>aburchfield@cortlandcountyny.gov</t>
  </si>
  <si>
    <t>26 Park Ave, Homer, NY 13077</t>
  </si>
  <si>
    <t>607-793-8430</t>
  </si>
  <si>
    <t>Karen A.C. Jenney</t>
  </si>
  <si>
    <t>kjenney@cortlandcountyny.gov</t>
  </si>
  <si>
    <t>3099 W. River Rd, Cortland, NY 13045</t>
  </si>
  <si>
    <t>607-745-1662</t>
  </si>
  <si>
    <t>Olivia Hersey</t>
  </si>
  <si>
    <t>Voting Machine Specialist</t>
  </si>
  <si>
    <t>Richard T. Elmer, Sr.</t>
  </si>
  <si>
    <t>Harry F. Reddick</t>
  </si>
  <si>
    <t>Machine Tech</t>
  </si>
  <si>
    <t>16 (MAX)</t>
  </si>
  <si>
    <t>AUGUST/SEPTEMBER</t>
  </si>
  <si>
    <t>$200 PE/$250 GE (PERMANENT RAISE MOVING FORWARD</t>
  </si>
  <si>
    <t>$30 INSP.
$25 MACHINE</t>
  </si>
  <si>
    <t>NONE</t>
  </si>
  <si>
    <t>MISSING SIG (3); ABS ISSUED NOT RET. 1)</t>
  </si>
  <si>
    <t>INCORRECT NAME (2); NO SIG (6); ABS ISS. NOT RET. (13)</t>
  </si>
  <si>
    <t>2-5 MIN</t>
  </si>
  <si>
    <t>SPEED OF PRINTER; CONNECTIVITY</t>
  </si>
  <si>
    <t>MANAGING NETWORK SECURITY EFFICIENTLY IN A WAY THAT DOES NOT INTERFERE WITH CONNECTIVITY</t>
  </si>
  <si>
    <t>TAPE ON BOTH ENVELOPE (2)</t>
  </si>
  <si>
    <t xml:space="preserve">None of our nursing homes meet the threshold of voter populations to warrant in-person visits. </t>
  </si>
  <si>
    <t>NO</t>
  </si>
  <si>
    <t>We purchase ballots from the state contract</t>
  </si>
  <si>
    <t>ABSENTEE BALLOTS</t>
  </si>
  <si>
    <t>MEMORY STICKS (USB)</t>
  </si>
  <si>
    <t>74 BUNNER ST SUITE 1, OSWEGO, NY 13126</t>
  </si>
  <si>
    <t>(315) 349-8350/8351</t>
  </si>
  <si>
    <t>(315) 349-8351</t>
  </si>
  <si>
    <t>https://www.oswegocountyny.gov/government/board_of_elections/index.php</t>
  </si>
  <si>
    <t>MATT.FLEMING@OSWEGOCOUNTYNY.GOV</t>
  </si>
  <si>
    <t>246 E 2ND ST OSWEGO, NY 13126</t>
  </si>
  <si>
    <t>(315) 416-5764</t>
  </si>
  <si>
    <t>MDFLEMING80@GMAIL.COM</t>
  </si>
  <si>
    <t>STACY TEIFKE</t>
  </si>
  <si>
    <t>STACY.TEIFKE@OSWEGOCOUNTYNY.GOV</t>
  </si>
  <si>
    <t>531 State Route 104B
Mexico, NY 13114</t>
  </si>
  <si>
    <t>(315) 529-5283</t>
  </si>
  <si>
    <t>Matt Fleming</t>
  </si>
  <si>
    <t>Crystal Hutchinson</t>
  </si>
  <si>
    <t>crystal.hutchinson@oswegocountyny.gov</t>
  </si>
  <si>
    <t>718 CAYUGA ST; FULTON, NY 13069</t>
  </si>
  <si>
    <t>315-263-7670</t>
  </si>
  <si>
    <t>MARIANNE INGERSON</t>
  </si>
  <si>
    <t>marianne.ingerson@oswegocountyny.gov</t>
  </si>
  <si>
    <t>41 BINGHAM RD; OSWEGO, NY 13126</t>
  </si>
  <si>
    <t>315-532-4152</t>
  </si>
  <si>
    <t>Evamarie Iaria</t>
  </si>
  <si>
    <t>Election Specialist</t>
  </si>
  <si>
    <t>Margaret Shepard</t>
  </si>
  <si>
    <t>Shannon Pettit</t>
  </si>
  <si>
    <t>Senior Clerk</t>
  </si>
  <si>
    <t>Shelby Potter</t>
  </si>
  <si>
    <t>Allison Lockwood</t>
  </si>
  <si>
    <t>Katey Baldwin</t>
  </si>
  <si>
    <t>15.00/hr</t>
  </si>
  <si>
    <t>25-30</t>
  </si>
  <si>
    <t>3.5 hrs</t>
  </si>
  <si>
    <t>May</t>
  </si>
  <si>
    <t>15.50/ hr</t>
  </si>
  <si>
    <t>Rep. only Primary voter Registered as Cons.</t>
  </si>
  <si>
    <t>Missing Sig. Abs. not returned</t>
  </si>
  <si>
    <t xml:space="preserve">Other </t>
  </si>
  <si>
    <t>Contract with Phoenix Graphics</t>
  </si>
  <si>
    <t>Contract with Poenix Graphics</t>
  </si>
  <si>
    <t>Memory Card</t>
  </si>
  <si>
    <t>5 Court Street Norwich, NY 13815</t>
  </si>
  <si>
    <t>607-337-1766</t>
  </si>
  <si>
    <t>607-337-1760</t>
  </si>
  <si>
    <t>www.chenangocountyny.gov/235/Elections</t>
  </si>
  <si>
    <t>Carly Hendricks</t>
  </si>
  <si>
    <t>chendricks@chenangocountyny.gov</t>
  </si>
  <si>
    <t>11 Albany Street Oxford, NY 13830</t>
  </si>
  <si>
    <t>607-316-9957</t>
  </si>
  <si>
    <t>jcie0207@gmail</t>
  </si>
  <si>
    <t>Derik Williams</t>
  </si>
  <si>
    <t>dwilliams@chenangocountyny.gov</t>
  </si>
  <si>
    <t>498 Bradley Hill Rd. Oxford, NY 13830</t>
  </si>
  <si>
    <t>607-316-3631</t>
  </si>
  <si>
    <t>oldnumber71866@yahoo.com</t>
  </si>
  <si>
    <t>Ryan Hitt</t>
  </si>
  <si>
    <t>rhitt@chenangocountyny.gov</t>
  </si>
  <si>
    <t>424 Lyon Brook Rd. Norwich, NY 13815</t>
  </si>
  <si>
    <t>607-316-1761</t>
  </si>
  <si>
    <t>ryanhitt14@gmail.com</t>
  </si>
  <si>
    <t>Kelsey Natoli</t>
  </si>
  <si>
    <t>knatoli@chenangocountyny.gov</t>
  </si>
  <si>
    <t>12 tillman Ave Norwich, NY 13815</t>
  </si>
  <si>
    <t>607-226-2472</t>
  </si>
  <si>
    <t>kelso168@yahoo.com</t>
  </si>
  <si>
    <t>Jacob Camiel</t>
  </si>
  <si>
    <t>Senior Election Clerk</t>
  </si>
  <si>
    <t>3</t>
  </si>
  <si>
    <t>Sep/Oct</t>
  </si>
  <si>
    <t>18.75/hr</t>
  </si>
  <si>
    <t>6 NCOA transfers wth PO Box
11 MC Transfers already purged
1 Address changed already purged
378 Not reg in NYS
3 PO Box only provided
2 missing house #
2 Wrong State - Essex NJ
1 Citizenship not answered
1 Not citizen
1 No DOB</t>
  </si>
  <si>
    <t>o</t>
  </si>
  <si>
    <t>Sent absentee</t>
  </si>
  <si>
    <t>12-Issued absentee 3-No sig on file 2 purged in error</t>
  </si>
  <si>
    <t>0-</t>
  </si>
  <si>
    <t>Multiple large write-in campaigns</t>
  </si>
  <si>
    <t>None</t>
  </si>
  <si>
    <t>Absentee/EMB</t>
  </si>
  <si>
    <t>PO Box 217, Elizabethtown NY 12932</t>
  </si>
  <si>
    <t>518-873-3474</t>
  </si>
  <si>
    <t>518-873-3479</t>
  </si>
  <si>
    <t>Board of Elections - Essex County, New York</t>
  </si>
  <si>
    <t>Mary McGowan</t>
  </si>
  <si>
    <t>mary.mcgowan@essexcountyny.gov</t>
  </si>
  <si>
    <t>3 Woodruff Ln, Elizabethtown, NY 12932</t>
  </si>
  <si>
    <t>518-593-8315</t>
  </si>
  <si>
    <t>Roy Holzer</t>
  </si>
  <si>
    <t>roy.holzer@essexcountyny.gov</t>
  </si>
  <si>
    <t>1171 Bonnie View Rd. Wilmington, NY 12997</t>
  </si>
  <si>
    <t>518-420-6395</t>
  </si>
  <si>
    <t>Jennifer Fifield</t>
  </si>
  <si>
    <t>jennifer.fifield@essexcountyny.gov</t>
  </si>
  <si>
    <t>18 Spring St, Newcomb, NY 12852</t>
  </si>
  <si>
    <t>518-222-1861</t>
  </si>
  <si>
    <t>Krista Moran</t>
  </si>
  <si>
    <t>krista.moran@essexcountyny.gov</t>
  </si>
  <si>
    <t>549 Reber Rd, Willsboro, NY 12996</t>
  </si>
  <si>
    <t>518-570-5462</t>
  </si>
  <si>
    <t>Andrea Baer</t>
  </si>
  <si>
    <t>Democratic Clerk/Tech</t>
  </si>
  <si>
    <t>Shannon Doyle</t>
  </si>
  <si>
    <t>Republican Clerk/Tech</t>
  </si>
  <si>
    <t>Report 10e - Questions 1-7 need to be completed</t>
  </si>
  <si>
    <t>Review sheet</t>
  </si>
  <si>
    <t xml:space="preserve">Review sheet </t>
  </si>
  <si>
    <t>1-purged in error, 5- issued abs but did not return, 1-missing signature</t>
  </si>
  <si>
    <t>Track through ePulse</t>
  </si>
  <si>
    <t>Runners go to each poll site and get flashcards</t>
  </si>
  <si>
    <t>15 Main St., 3rd floor, Batavia, NY 14020</t>
  </si>
  <si>
    <t>585-815-7804</t>
  </si>
  <si>
    <t>585-344-8562</t>
  </si>
  <si>
    <t>www.geneseeny.gov</t>
  </si>
  <si>
    <t>Lorie J. Longhany</t>
  </si>
  <si>
    <t>lorie.longhany@geneseeny.gov</t>
  </si>
  <si>
    <t>8535 E. Main Rd., LeRoy, NY 14482</t>
  </si>
  <si>
    <t>585-409-6373</t>
  </si>
  <si>
    <t>Scott D. German</t>
  </si>
  <si>
    <t>scott.german@geneseeny.gov</t>
  </si>
  <si>
    <t>256 Ross St., Batavia, NY 14020</t>
  </si>
  <si>
    <t>585-409-4870</t>
  </si>
  <si>
    <t>Karen S. Gannon</t>
  </si>
  <si>
    <t>karen.gannon@geneseeny.gov</t>
  </si>
  <si>
    <t>8361 E. Main Rd., LeRoy, NY 14482</t>
  </si>
  <si>
    <t>585-815-9666</t>
  </si>
  <si>
    <t>Melissa L. Gaebler</t>
  </si>
  <si>
    <t>melissa.gaebler@geneseeny.gov</t>
  </si>
  <si>
    <t>19 Hart St., Batavia, NY 14020</t>
  </si>
  <si>
    <t>585-297-7948</t>
  </si>
  <si>
    <t>Alicia Catlin</t>
  </si>
  <si>
    <t>Sr. Machine Technician</t>
  </si>
  <si>
    <t>Joyce Jones</t>
  </si>
  <si>
    <t>Mary Hecht</t>
  </si>
  <si>
    <t>Machine Technician</t>
  </si>
  <si>
    <t>Laurie Nanni</t>
  </si>
  <si>
    <t>Doreen Wright</t>
  </si>
  <si>
    <t>2.5-3 Hours</t>
  </si>
  <si>
    <t>May/September/October</t>
  </si>
  <si>
    <t>In the past we didn’t understand what this was but going into 2025, we knew how to do it and was able to correctly track.</t>
  </si>
  <si>
    <t>Absentee Voter</t>
  </si>
  <si>
    <t>20-Absentee sent not rcvd, 5- No Sig on file</t>
  </si>
  <si>
    <t>2- Battery, 1 Scanner</t>
  </si>
  <si>
    <t>2-3 Mins</t>
  </si>
  <si>
    <t>Poll Workers</t>
  </si>
  <si>
    <t xml:space="preserve">For Poll book set up, Ripping the cord out of the stand completely. </t>
  </si>
  <si>
    <t xml:space="preserve">Zip tying the charging cable in the poll book set up which helped with our problem. </t>
  </si>
  <si>
    <t xml:space="preserve">We hired Poll Inspectors to go and received positive feedback. </t>
  </si>
  <si>
    <t>1600 7th Ave Troy, NY 12180</t>
  </si>
  <si>
    <t>518-270-2990</t>
  </si>
  <si>
    <t>518-270-2909</t>
  </si>
  <si>
    <t>https://www.rensco.com/429/Elections</t>
  </si>
  <si>
    <t>Mary Sweeney</t>
  </si>
  <si>
    <t>MSweeney@renscony.gov</t>
  </si>
  <si>
    <t>161 8th Ave Troy, 12180</t>
  </si>
  <si>
    <t>518-270-2994</t>
  </si>
  <si>
    <t>Henry Zwack</t>
  </si>
  <si>
    <t>HZwack@renscony.gov</t>
  </si>
  <si>
    <t>823 West Rd Stephentown, NY 12168</t>
  </si>
  <si>
    <t>518-265-9195</t>
  </si>
  <si>
    <t>hfzwack@aol.com</t>
  </si>
  <si>
    <t>Kimberly Nielsen</t>
  </si>
  <si>
    <t>knielsen@renscony.gov</t>
  </si>
  <si>
    <t>31 Milky Rd Schaghticoke, NY 12182</t>
  </si>
  <si>
    <t>518-270-2998</t>
  </si>
  <si>
    <t>Nicole Ruffinen</t>
  </si>
  <si>
    <t>NRuffinen@renscony.gov</t>
  </si>
  <si>
    <t>2 Ruffinen Dr Wynantskill, NY 12198</t>
  </si>
  <si>
    <t>518-270-2992</t>
  </si>
  <si>
    <t>Meghan Whittemore</t>
  </si>
  <si>
    <t>Election Registar</t>
  </si>
  <si>
    <t>Lindsay Schneider</t>
  </si>
  <si>
    <t xml:space="preserve">Rob McDermott </t>
  </si>
  <si>
    <t>Tyler McDonough</t>
  </si>
  <si>
    <t>Vito Ciccarelli III</t>
  </si>
  <si>
    <t>Samantha Morales</t>
  </si>
  <si>
    <t>Katie Powers</t>
  </si>
  <si>
    <t>Colleen Everton</t>
  </si>
  <si>
    <t>Need signed mail check certification</t>
  </si>
  <si>
    <t>12 AVERAGE</t>
  </si>
  <si>
    <t>Apr, Sept, Oct</t>
  </si>
  <si>
    <t>260 FULL DAY</t>
  </si>
  <si>
    <t>65 FLAT RATE</t>
  </si>
  <si>
    <t>290 FLAT</t>
  </si>
  <si>
    <t>hard copy</t>
  </si>
  <si>
    <t>All incomplete/blank</t>
  </si>
  <si>
    <t>1=signature required, 1=inspector error</t>
  </si>
  <si>
    <t>1=missing signature, 2=requested absentee, 1=voter was unable to get our of car due to injury that morning</t>
  </si>
  <si>
    <t>&lt;3</t>
  </si>
  <si>
    <t xml:space="preserve"> vendor report</t>
  </si>
  <si>
    <t>on demand printing</t>
  </si>
  <si>
    <t>Absentee ballots</t>
  </si>
  <si>
    <t>Other</t>
  </si>
  <si>
    <t>ipad +affidavits</t>
  </si>
  <si>
    <t>techs time, delivery of machines</t>
  </si>
  <si>
    <t>memory card</t>
  </si>
  <si>
    <t>14016 ROUTE 31, SUTIE 140, ALBION, NY  14411</t>
  </si>
  <si>
    <t>585-589-3274</t>
  </si>
  <si>
    <t>ORLEANSCOUNTYNY.GOV/ELECTIONS</t>
  </si>
  <si>
    <t>JANICE GRABOWSKI</t>
  </si>
  <si>
    <t>JANICE.GRABOWSKI@ORLEANSCOUNTYNY.GOV</t>
  </si>
  <si>
    <t>4957 CULVER RD, ALBION, NY  14411</t>
  </si>
  <si>
    <t>585-589-5779</t>
  </si>
  <si>
    <t>585-737-1220</t>
  </si>
  <si>
    <t>MICHAEL MELE</t>
  </si>
  <si>
    <t>MIKE.MELE@ORLEANSCOUNTYNY.GOV</t>
  </si>
  <si>
    <t>16054 LYNCH RD, HOLLEY, NY  14470</t>
  </si>
  <si>
    <t>585-738-8591</t>
  </si>
  <si>
    <t>ABBY FITZWATER</t>
  </si>
  <si>
    <t>ABBY.FITZWATER@ORLEANSCOUNTYNY.GOV</t>
  </si>
  <si>
    <t>27 MEADOWBROOK DR., ALBION, NY  14411</t>
  </si>
  <si>
    <t>585-283-1189</t>
  </si>
  <si>
    <t>CHRISTINE PASK</t>
  </si>
  <si>
    <t>CHRISTINE.PASK@ORLEANSCOUNTYNY.GOV</t>
  </si>
  <si>
    <t>11034 FURNESS PKWY, MEDINA, NY 14411</t>
  </si>
  <si>
    <t>585-590-0833</t>
  </si>
  <si>
    <t>SCOTT BENNETT</t>
  </si>
  <si>
    <t>VOTING MACHINE TECHNICIAN</t>
  </si>
  <si>
    <t>KEVIN URBANIK</t>
  </si>
  <si>
    <t>12</t>
  </si>
  <si>
    <t>min wage</t>
  </si>
  <si>
    <t>15.50 per hr</t>
  </si>
  <si>
    <t>ADDING ID</t>
  </si>
  <si>
    <t>INVALID ADDRESS</t>
  </si>
  <si>
    <t>25 - EVBM/ABS issued
3 - No signature on file
1 - Wrong polling place
4 - Inspector Error</t>
  </si>
  <si>
    <t>Print ticket for BMD users</t>
  </si>
  <si>
    <t>5 - signed by someone else</t>
  </si>
  <si>
    <t>TouchWriter</t>
  </si>
  <si>
    <t>Ballot programming and testing
Delivery/Pickup
Audit</t>
  </si>
  <si>
    <t>607-547-4247</t>
  </si>
  <si>
    <t>607-547-4248</t>
  </si>
  <si>
    <t>vote.otsegocountyny.gov</t>
  </si>
  <si>
    <t>140 County Highway 33W, Suite 2
Cooperstown, NY 13326</t>
  </si>
  <si>
    <t>Michael Henrici</t>
  </si>
  <si>
    <t>henricim@otsegocountyny.gov</t>
  </si>
  <si>
    <t>871 County Highway 26
Fly Creek, NY 13337</t>
  </si>
  <si>
    <t>607-287-9212</t>
  </si>
  <si>
    <t>mikehenrici@gmail.com</t>
  </si>
  <si>
    <t>Lori L. Lehenbauer</t>
  </si>
  <si>
    <t>lehenbauerl@otsegocountyny.gov</t>
  </si>
  <si>
    <t>191 W Hill Rd
Worcester, NY 12197</t>
  </si>
  <si>
    <t>607-437-5528</t>
  </si>
  <si>
    <t>llehenbauer86@gmail.com</t>
  </si>
  <si>
    <t>Cora Dawson</t>
  </si>
  <si>
    <t>dawsonc@otsegocountyny.gov</t>
  </si>
  <si>
    <t>2844 State Highway 28
Apt 1
Portlandville, NY 13834</t>
  </si>
  <si>
    <t>607-677-4478</t>
  </si>
  <si>
    <t>Christina Morrison</t>
  </si>
  <si>
    <t>morrisonca@otsegocountyny.gov</t>
  </si>
  <si>
    <t>4443 St Hwy 28, Milford, NY 13807</t>
  </si>
  <si>
    <t>607-437-6285</t>
  </si>
  <si>
    <t>cam@cooperstownstrikezone.com</t>
  </si>
  <si>
    <t>Christopher Wilday</t>
  </si>
  <si>
    <t>Machine Technician/Election Specialist</t>
  </si>
  <si>
    <t>Margaret Imperato</t>
  </si>
  <si>
    <t>Report 1a - Budget less than salaries. Etc
Reoirt 12 - Question 2 not answered
Signed mail check needs to be done</t>
  </si>
  <si>
    <t>3HRS</t>
  </si>
  <si>
    <t>AUGUST, SEPTEMBER, OCTOBER</t>
  </si>
  <si>
    <t>$300 PER ELECTION</t>
  </si>
  <si>
    <t>Very Difficult</t>
  </si>
  <si>
    <t>Form</t>
  </si>
  <si>
    <t>Inspector error, Voter did not return mail ballot, Voter missing signature</t>
  </si>
  <si>
    <t>Inspector error, BOE error, Voter did not return mail ballot, needed voter's signature, name update, voter info error on registration, Golden Day Rule</t>
  </si>
  <si>
    <t>Inactive at another address, 4th ballot</t>
  </si>
  <si>
    <t xml:space="preserve">Inspector not putting passcode correctly. Error condition(inspector did not plug machine in) </t>
  </si>
  <si>
    <t>MiFi Based Network</t>
  </si>
  <si>
    <t>Purged/MOC</t>
  </si>
  <si>
    <t>Absentee/Affidavit Ballots</t>
  </si>
  <si>
    <t>we only conduct some and in Novemeber</t>
  </si>
  <si>
    <t>Apex</t>
  </si>
  <si>
    <t>100 North St, Monticello, NY  12701</t>
  </si>
  <si>
    <t>845-807-0400</t>
  </si>
  <si>
    <t>845-807-0410</t>
  </si>
  <si>
    <t>scboe@sullivanny.gov</t>
  </si>
  <si>
    <t>Deanna Senyk</t>
  </si>
  <si>
    <t>deanna.senyk@sullivanny.gov</t>
  </si>
  <si>
    <t>53 Pine Rd, Glen Spey NY 12737</t>
  </si>
  <si>
    <t>845-649-1408</t>
  </si>
  <si>
    <t>Pamela D. Murran</t>
  </si>
  <si>
    <t>pamela.murran@sullivanny.gov</t>
  </si>
  <si>
    <t>299 Katrina Falls Rd, Rock Hill, NY 12775</t>
  </si>
  <si>
    <t>845-423-3919</t>
  </si>
  <si>
    <t>Erica Heins</t>
  </si>
  <si>
    <t>erica.heins@sullivanny.gov</t>
  </si>
  <si>
    <t>46 Haddock Rd, Monticello, NY  12701</t>
  </si>
  <si>
    <t>845-741-0077</t>
  </si>
  <si>
    <t>Cheyenne Foster</t>
  </si>
  <si>
    <t>cheyenne.foster2@sullivanny.gov</t>
  </si>
  <si>
    <t>1653 Gulf Rd, Callicoon Center, NY 12724</t>
  </si>
  <si>
    <t>845-707-3868</t>
  </si>
  <si>
    <t>Sandra Nava</t>
  </si>
  <si>
    <t>Senior  Clerk</t>
  </si>
  <si>
    <t>Carmen Staudt</t>
  </si>
  <si>
    <t>2.5</t>
  </si>
  <si>
    <t>Prima facie sheets from SBOE</t>
  </si>
  <si>
    <t>We Do Not Track - included in #6 Total</t>
  </si>
  <si>
    <t>Do Not Track - Included in #20</t>
  </si>
  <si>
    <t>Do Not Track - Included in #31</t>
  </si>
  <si>
    <t>Out of state movers: 45, PO Box = 41</t>
  </si>
  <si>
    <t xml:space="preserve">We rarely have ID required voters vote. </t>
  </si>
  <si>
    <t>Absentee Voters</t>
  </si>
  <si>
    <t>We enjoy assisting our nursing home residents - Staff was helpful- some voters prefered to send in their ballot</t>
  </si>
  <si>
    <t>March</t>
  </si>
  <si>
    <t xml:space="preserve">The towns pay the same set amount every year - they have done so since 2008 </t>
  </si>
  <si>
    <t>Memory cards</t>
  </si>
  <si>
    <t>1 Dipronio Drive Waterloo, NY 13165</t>
  </si>
  <si>
    <t>315-539-1760</t>
  </si>
  <si>
    <t>315-539-3710</t>
  </si>
  <si>
    <t>voteseneca.org</t>
  </si>
  <si>
    <t>Carl Same</t>
  </si>
  <si>
    <t>csame@co.seneca.ny.us</t>
  </si>
  <si>
    <t>61 Chapel St. Seneca Falls, NY 13148</t>
  </si>
  <si>
    <t>315-577-2880</t>
  </si>
  <si>
    <t>carlsames17@gmail.com</t>
  </si>
  <si>
    <t>Tiffany Folk</t>
  </si>
  <si>
    <t>tfolk@co.seneca.ny.us</t>
  </si>
  <si>
    <t>10 W. Wright Ave. Waterloo, NY 13165</t>
  </si>
  <si>
    <t>315-759-5281</t>
  </si>
  <si>
    <t>tsfolk71@gmail.com</t>
  </si>
  <si>
    <t>Heidi Conley</t>
  </si>
  <si>
    <t>hconley@co.seneca.ny.us</t>
  </si>
  <si>
    <t>101 Cayuga St. Seneca Falls, NY 13148</t>
  </si>
  <si>
    <t>315-237-1270</t>
  </si>
  <si>
    <t>gmecon@aol.com</t>
  </si>
  <si>
    <t>Kristofer Fisher</t>
  </si>
  <si>
    <t>kfisher@co.seneca.ny.us</t>
  </si>
  <si>
    <t>44 W. Wright Ave. Waterloo, NY 13165</t>
  </si>
  <si>
    <t>315-491-0637</t>
  </si>
  <si>
    <t>krash102@yahoo.com</t>
  </si>
  <si>
    <t xml:space="preserve">Tiffany Folk </t>
  </si>
  <si>
    <t>Deputy Commissioner</t>
  </si>
  <si>
    <t>Deputy Comissioner</t>
  </si>
  <si>
    <t>Reports 2a-2c - total mail registrations is higher than county total registration
Numbers still look off.  Will address at end</t>
  </si>
  <si>
    <t>increase</t>
  </si>
  <si>
    <t>3 hours</t>
  </si>
  <si>
    <t>September</t>
  </si>
  <si>
    <t>no</t>
  </si>
  <si>
    <t>missing signature on file, absentee ballot issued</t>
  </si>
  <si>
    <t>na</t>
  </si>
  <si>
    <t>3 MINUTES</t>
  </si>
  <si>
    <t>voters</t>
  </si>
  <si>
    <t>transporting fee, truck rental</t>
  </si>
  <si>
    <t>Inspector school, election day workers, pollsite fee</t>
  </si>
  <si>
    <t>411 Main St, Ste 437 Catskill NY 12414</t>
  </si>
  <si>
    <t>www.greenecountyny.gov/vote</t>
  </si>
  <si>
    <t>Sara Bentley</t>
  </si>
  <si>
    <t>Taylor Colarusso</t>
  </si>
  <si>
    <t>Reports 13b/13c need to be corrected.  Info in wrong fields and missing</t>
  </si>
  <si>
    <t>Contract</t>
  </si>
  <si>
    <t>2.5 hours</t>
  </si>
  <si>
    <t>25 and 50</t>
  </si>
  <si>
    <t>First day of early voting &amp; absentee not returned</t>
  </si>
  <si>
    <t>absentee returned</t>
  </si>
  <si>
    <t>absentee not returned &amp; no signature on file</t>
  </si>
  <si>
    <t>registered to late</t>
  </si>
  <si>
    <t>THERMAL PRINTER ERROR</t>
  </si>
  <si>
    <t>5 MIN</t>
  </si>
  <si>
    <t>5 MINS</t>
  </si>
  <si>
    <t>POLL WORKER ERROR</t>
  </si>
  <si>
    <t>ballot surrendered, declined, unable to execute</t>
  </si>
  <si>
    <t>declined</t>
  </si>
  <si>
    <t>employee time, mileage &amp; supplies</t>
  </si>
  <si>
    <t>See Attached</t>
  </si>
  <si>
    <t>111 Main St. Suite 100, Lockport, NY 14094</t>
  </si>
  <si>
    <t>716-438-4040/716-438-4041</t>
  </si>
  <si>
    <t>716-438-4054</t>
  </si>
  <si>
    <t>www.elections.niagara.ny.us</t>
  </si>
  <si>
    <t>Lora A. Allen</t>
  </si>
  <si>
    <t>Lora.Allen@niagaracounty.gov</t>
  </si>
  <si>
    <t>1656 Michigan Ave., Niagara Falls, NY 14305</t>
  </si>
  <si>
    <t>716-417-4356</t>
  </si>
  <si>
    <t>Jennifer A. Sandonato</t>
  </si>
  <si>
    <t>Jennifer.Sandonato@niagaracounty.gov</t>
  </si>
  <si>
    <t>3457 Lakewood Dr., North Tonawanda, NY 14120</t>
  </si>
  <si>
    <t>716-909-1057</t>
  </si>
  <si>
    <t>Michael P. Carney</t>
  </si>
  <si>
    <t>Michael.Carney@niagaracounty.gov</t>
  </si>
  <si>
    <t>407 Bennett St., North Tonawanda, NY 14120</t>
  </si>
  <si>
    <t>716-694-9274</t>
  </si>
  <si>
    <t>Erin Norris</t>
  </si>
  <si>
    <t>Machine Tech./Clerk</t>
  </si>
  <si>
    <t>Jeanann Page</t>
  </si>
  <si>
    <t>Tammy Johnston</t>
  </si>
  <si>
    <t>Asst. Machine Tech./Clerk</t>
  </si>
  <si>
    <t>Diane Tuohey</t>
  </si>
  <si>
    <t>Carrie Sciortino</t>
  </si>
  <si>
    <t>Clerk</t>
  </si>
  <si>
    <t>Charles Dunbar</t>
  </si>
  <si>
    <t>Margo Barone</t>
  </si>
  <si>
    <t>Nancy Fischer</t>
  </si>
  <si>
    <t>Sara Rexford</t>
  </si>
  <si>
    <t>Michelle Gawel</t>
  </si>
  <si>
    <t>Debbie Fromer</t>
  </si>
  <si>
    <t>dfromer@greenecountyny.gov</t>
  </si>
  <si>
    <t>Haines Falls</t>
  </si>
  <si>
    <t>Brent Bogardus</t>
  </si>
  <si>
    <t>bbogardus@greenecountyny.gov</t>
  </si>
  <si>
    <t>Coxsackie</t>
  </si>
  <si>
    <t>Rebecca Cinatti</t>
  </si>
  <si>
    <t>rcinatti@greenecountyny.gov</t>
  </si>
  <si>
    <t>Round Top</t>
  </si>
  <si>
    <t>Elisa Schieren</t>
  </si>
  <si>
    <t>eschieren@greenecountyny.gov</t>
  </si>
  <si>
    <t>Windham</t>
  </si>
  <si>
    <t>25,23,13,26,6,3,6</t>
  </si>
  <si>
    <t>2.5 Hours</t>
  </si>
  <si>
    <t>April, May, Sept</t>
  </si>
  <si>
    <t>$17.25/hour</t>
  </si>
  <si>
    <t>$17.25/Hr</t>
  </si>
  <si>
    <t>$3.72/Hr</t>
  </si>
  <si>
    <t>Petition Review Work Sheet</t>
  </si>
  <si>
    <t>M</t>
  </si>
  <si>
    <t>Temporary Away-68</t>
  </si>
  <si>
    <t>Issued a requested ballot</t>
  </si>
  <si>
    <t>Robis</t>
  </si>
  <si>
    <t>Paper jam due to lengthy  ballots</t>
  </si>
  <si>
    <t>Number of voters below required visits</t>
  </si>
  <si>
    <t>We print an affidavit ballot on the Ballot on demand printer</t>
  </si>
  <si>
    <t>Through tax rate assesment for each town All expenses of the Bourd less grant funding</t>
  </si>
  <si>
    <t>By currier on memory cards</t>
  </si>
  <si>
    <t>417 Liberty St Suite 1124 Penn Yan NY  14527</t>
  </si>
  <si>
    <t>315-536-5135</t>
  </si>
  <si>
    <t>315-536-5523</t>
  </si>
  <si>
    <t>Yatescounty.BOE@yatescountyny.gov</t>
  </si>
  <si>
    <t>Robert F.  Brechko</t>
  </si>
  <si>
    <t>Robert.Brechko@yatescountyny.gov</t>
  </si>
  <si>
    <t>6 White Tail Ln, Penn Yan, NY  14527</t>
  </si>
  <si>
    <t>Sheila M. Burt</t>
  </si>
  <si>
    <t>Sheila.Burt@yatescountyny.gov</t>
  </si>
  <si>
    <t>242 PreEmption Rd, Penn Yan , NY  14527</t>
  </si>
  <si>
    <t>Ruth  M. Bouchard</t>
  </si>
  <si>
    <t>Ruth.Bouchard@yatescountyny.gov</t>
  </si>
  <si>
    <t>625 Prospect Ave, Keuka Park NY  14478</t>
  </si>
  <si>
    <t>Sandy Burt</t>
  </si>
  <si>
    <t>Sandy.Burt@yatescountyny.gov</t>
  </si>
  <si>
    <t>111 Sheppard St Penn Yan NY  14527</t>
  </si>
  <si>
    <t>Rick Mahuson</t>
  </si>
  <si>
    <t>Election Technician (D)</t>
  </si>
  <si>
    <t>MaryAnn Martin</t>
  </si>
  <si>
    <t>Election Technician ( R )</t>
  </si>
  <si>
    <t>Rose Blauvelt</t>
  </si>
  <si>
    <t>Election Custodian (D)</t>
  </si>
  <si>
    <t>Vacant</t>
  </si>
  <si>
    <t>Election Custodian ( R ))</t>
  </si>
  <si>
    <t>may,october</t>
  </si>
  <si>
    <t xml:space="preserve">, 8-registered at deadline, 1-id required 10-missing signature </t>
  </si>
  <si>
    <t xml:space="preserve">4-voter already voted, 14-incorrect enrollment </t>
  </si>
  <si>
    <t xml:space="preserve">1-registered at deadline, 82 absentee, 5-wrong site, 57-missing signautre, 2-id required </t>
  </si>
  <si>
    <t>ballot image application failed</t>
  </si>
  <si>
    <t>1 minute</t>
  </si>
  <si>
    <t xml:space="preserve">if a ballot is inserted  offline an error will occue </t>
  </si>
  <si>
    <t>router-connectivity</t>
  </si>
  <si>
    <t>all 47 ballots were from adult day care facilities visits. A number of adult care facility residents do not have the desireand/or the ability to vote. 3 ballots wew returned from people who were no longer active voters in Albany County because they had registered in another county.</t>
  </si>
  <si>
    <t>1 evbm ballot surrendered -the voter brought their blank evbm and oath ebvelope to their poll site on eelection day. The poll inspectors put the blank EVBM ballot in their drop box and has this voter vote via affdavit. We recorded thid EVBM ballot as surrendered.</t>
  </si>
  <si>
    <t>98t</t>
  </si>
  <si>
    <t>the benefits of the home absentee ballot program vary substanitially from facility to facility. Some had their reisdents prepared to vote while others were confused and did not understand why the ballots were not mailed.</t>
  </si>
  <si>
    <t>we use absentee/early mail ballots</t>
  </si>
  <si>
    <t xml:space="preserve">march, june </t>
  </si>
  <si>
    <t>machine rental-$125.00, delivery $100.00</t>
  </si>
  <si>
    <t xml:space="preserve">invoice them </t>
  </si>
  <si>
    <t xml:space="preserve">usb flash drive </t>
  </si>
  <si>
    <t>260 South Pearl Street Albany NY 12202</t>
  </si>
  <si>
    <t>518-447-5060</t>
  </si>
  <si>
    <t>518-487-5077</t>
  </si>
  <si>
    <t>boarofelections@albanycoountyny.gov</t>
  </si>
  <si>
    <t>David Cady</t>
  </si>
  <si>
    <t>david.cady@albanycountyny.gov</t>
  </si>
  <si>
    <t>410 13th Street Watervliet,NY 12189</t>
  </si>
  <si>
    <t>518-588-4135</t>
  </si>
  <si>
    <t>daca085@yahoo.com</t>
  </si>
  <si>
    <t>Melissa Kermani</t>
  </si>
  <si>
    <t>melissa.kermani@albanycountyny.gov</t>
  </si>
  <si>
    <t>5  Dalton Ct Delmar, NY 12054</t>
  </si>
  <si>
    <t>518-312-8670</t>
  </si>
  <si>
    <t xml:space="preserve">Alison McLean Lane </t>
  </si>
  <si>
    <t>Alison.C.McLeanLane@albanycountyny.gov</t>
  </si>
  <si>
    <t>7 Sage Ct Menands, NY 12204</t>
  </si>
  <si>
    <t>518-935-3198</t>
  </si>
  <si>
    <t>Rachel Bledi</t>
  </si>
  <si>
    <t>Rachel.Bledi@albanycountyny.gov</t>
  </si>
  <si>
    <t>5 Essex Cir Albany NY 12209</t>
  </si>
  <si>
    <t>518-229-0577</t>
  </si>
  <si>
    <t xml:space="preserve">N/A </t>
  </si>
  <si>
    <t>15-20</t>
  </si>
  <si>
    <t>2.5-3hr</t>
  </si>
  <si>
    <t>June, Sept. Oct</t>
  </si>
  <si>
    <t>WE COMBINED THE ITEMS FROM THE POST ITS ONTO A ONE PAGE DOCUMENT</t>
  </si>
  <si>
    <t xml:space="preserve">ONE OVR WAS PURGED DECEASED; THREE WERE UNDER 15YRS OLD </t>
  </si>
  <si>
    <t xml:space="preserve">DNT </t>
  </si>
  <si>
    <t>signature missing; 3 issued vote by mail ballots</t>
  </si>
  <si>
    <t>no signatures &amp; issued vote by mail ballots</t>
  </si>
  <si>
    <t>N/A --we always have at least 2 machines at each site</t>
  </si>
  <si>
    <t xml:space="preserve">DRY INK </t>
  </si>
  <si>
    <t>BLUETOOTH CONNECTIONS FAILING BETWEEN POLL PAD &amp; POLL PRINT</t>
  </si>
  <si>
    <t>STRONGER BLUETOOTH CONNECTION OR ABILITY TO ACCESS FROM THE BACKEND WHEN PAD GOES OUT OF SERVICE</t>
  </si>
  <si>
    <t>EXTRANEOUS MATERIALS, VOTER MOVED &amp; RETURNED BALLOT FROM OLD ED, 53 DECLINED AND 14 UNABLE TO EXECUTE--NO LONGER AT NURSING HOME, USPS ERROR</t>
  </si>
  <si>
    <t>VOTER WAS ACTIVE NO SIGNATURE &amp; DID NOT RETURN A WET INK SIGNATURE TO THE BOE</t>
  </si>
  <si>
    <t>Initital batch of absentees is prepared and mailed by Fort Orange. All other absentees are printed in house unless batches are large.</t>
  </si>
  <si>
    <t>Backup pre-printed ballots are printed by Fort Orange in the event of an on-demand printer malfunction.</t>
  </si>
  <si>
    <t>Separate ballot in election project for affidavits that is labeled as such per ED and with timing marks unreadable in EV/ED scanners.</t>
  </si>
  <si>
    <t>yes, all 3</t>
  </si>
  <si>
    <t xml:space="preserve">$1000 per poll site &amp; 4 cents per voter for printed poll books </t>
  </si>
  <si>
    <t>our budget department charges back a "net cost" to the municipalities throughout the county with a formula that uses the number of registered voters in each municipality</t>
  </si>
  <si>
    <t>SD memory cards</t>
  </si>
  <si>
    <t xml:space="preserve">Union Station, 321 Main St. 3rd Floor. Utica NY 13501
</t>
  </si>
  <si>
    <t>315-798-5765</t>
  </si>
  <si>
    <t>315-798-6412</t>
  </si>
  <si>
    <t>www.oneidacountynyvotes.com</t>
  </si>
  <si>
    <t>Sarah F. Bormann</t>
  </si>
  <si>
    <t>sbormann@oneidacountyny.gov</t>
  </si>
  <si>
    <t>68 Seneca Ave, Oneida Castle NY 13412</t>
  </si>
  <si>
    <t>315-725-4111</t>
  </si>
  <si>
    <t>sarah.bormann@gmail.com</t>
  </si>
  <si>
    <t>Nichole D. Shortell</t>
  </si>
  <si>
    <t>nshortell@oneidacountyny.gov</t>
  </si>
  <si>
    <t>105 Second St. Camden, NY 13316</t>
  </si>
  <si>
    <t>315-245-2453</t>
  </si>
  <si>
    <t>315-335-1109</t>
  </si>
  <si>
    <t>nriesterer13@gmail.com</t>
  </si>
  <si>
    <t>Al (Clarence) Farrier</t>
  </si>
  <si>
    <t>cfarrier@oneidacountyny.gov</t>
  </si>
  <si>
    <t>147 Mappa Ave. Barneveld, NY 13304</t>
  </si>
  <si>
    <t>315-269-6879</t>
  </si>
  <si>
    <t>kendoszar@gmail.com</t>
  </si>
  <si>
    <t>Julia Cusworth</t>
  </si>
  <si>
    <t>jcusworth@oneidacountyny.gov</t>
  </si>
  <si>
    <t>9163 Grange Hill Road. New Hartford, NY 13413</t>
  </si>
  <si>
    <t>(315)796-9828</t>
  </si>
  <si>
    <t>cusworthjulia@gmail.com</t>
  </si>
  <si>
    <t>Simeon Bell Jr.</t>
  </si>
  <si>
    <t>Principal Clerk</t>
  </si>
  <si>
    <t>Joshua Brennan</t>
  </si>
  <si>
    <t>Janet Miller</t>
  </si>
  <si>
    <t>Naysha Portalatin-LoMedico</t>
  </si>
  <si>
    <t>Pricipal Clerk</t>
  </si>
  <si>
    <t>Bailey Smith</t>
  </si>
  <si>
    <t>Elizabeth Davis</t>
  </si>
  <si>
    <t>Laurel Frisbee</t>
  </si>
  <si>
    <t xml:space="preserve">vacant </t>
  </si>
  <si>
    <t>Jacob Phelps</t>
  </si>
  <si>
    <t>System Analyst</t>
  </si>
  <si>
    <t>Josiah Foley</t>
  </si>
  <si>
    <t>Christopher Copeland</t>
  </si>
  <si>
    <t>Louis Sbarra</t>
  </si>
  <si>
    <t>Cyndi Garret</t>
  </si>
  <si>
    <t>PT Principal Clerk</t>
  </si>
  <si>
    <t>Diane DiMeo</t>
  </si>
  <si>
    <t>July</t>
  </si>
  <si>
    <t>15.00 / Hour</t>
  </si>
  <si>
    <t>$18.00 / Hour</t>
  </si>
  <si>
    <t>$30.00 In Person
$25.00 Online</t>
  </si>
  <si>
    <t>4/7/2025-4/25/2025</t>
  </si>
  <si>
    <t>I10: Temporarily Away</t>
  </si>
  <si>
    <t>Issued absentee ballot</t>
  </si>
  <si>
    <t xml:space="preserve">Tenex Epoll Book issue with Verizon Service had to update SIM cards </t>
  </si>
  <si>
    <t>452 Counted, 771 Sent</t>
  </si>
  <si>
    <t>Good</t>
  </si>
  <si>
    <t>A neighboring County Board prints our ballots</t>
  </si>
  <si>
    <t>Absentee and Election Day ballots, election worker salaries, and voting machine demployment and recovery</t>
  </si>
  <si>
    <t>Statements next to towns including, machine ballot and absentee printing, election worker salaries, election supplies, poll site rentals, voting machine demployment and recovery, legal ads, courier transport, software maintenance, and mailcheck processing.</t>
  </si>
  <si>
    <t>SD Card Transport</t>
  </si>
  <si>
    <t>9 Park Street, Fonda, New York, 12068</t>
  </si>
  <si>
    <t>518-853-8180</t>
  </si>
  <si>
    <t>https://www.montgomerycountyny.gov/web/sites/departments/boe/default.asp</t>
  </si>
  <si>
    <t>Caroline A. Swartz</t>
  </si>
  <si>
    <t>cswartz@co.montgomery.ny.us</t>
  </si>
  <si>
    <t>1450 State Highway 163, Canajoharie, New York, 13317</t>
  </si>
  <si>
    <t>518-390-0481</t>
  </si>
  <si>
    <t>Shawnna M. Weaver</t>
  </si>
  <si>
    <t>sweaver@co.montgomery.ny.us</t>
  </si>
  <si>
    <t>5 Woodrow Road, Amsterdam, New York, 12010</t>
  </si>
  <si>
    <t>518-409-5740</t>
  </si>
  <si>
    <t>meyers.shawnna@gmail.com</t>
  </si>
  <si>
    <t>Jessica Daniels</t>
  </si>
  <si>
    <t>jdaniels@co.montgomery.ny.us</t>
  </si>
  <si>
    <t>6130 State Highway 5, Palatine Bridge, New York, 13428</t>
  </si>
  <si>
    <t>518-332-1217</t>
  </si>
  <si>
    <t>Violet Capece</t>
  </si>
  <si>
    <t>vcapece@co.montgomery.ny.us</t>
  </si>
  <si>
    <t>4 Karolann Pl,         Fort Plain, NY 13339</t>
  </si>
  <si>
    <t>941-544-1947</t>
  </si>
  <si>
    <t xml:space="preserve">Emily Yepez </t>
  </si>
  <si>
    <t>Democratic Clerk</t>
  </si>
  <si>
    <t>Alecia Palmieri</t>
  </si>
  <si>
    <t>Republican Clerk</t>
  </si>
  <si>
    <t>Abena Okyere</t>
  </si>
  <si>
    <t>Administrator</t>
  </si>
  <si>
    <t>Debora Banks</t>
  </si>
  <si>
    <t>Edward Kinley</t>
  </si>
  <si>
    <t>Voting Technology Specialist</t>
  </si>
  <si>
    <t>396 - includes untrained alternate inspectors</t>
  </si>
  <si>
    <t>1 - 162</t>
  </si>
  <si>
    <t>2 hours</t>
  </si>
  <si>
    <t>September - November</t>
  </si>
  <si>
    <t>$300 - $350</t>
  </si>
  <si>
    <t>Timely filed, missed poll book file; Mail ballot not received</t>
  </si>
  <si>
    <t>Mail ballot received</t>
  </si>
  <si>
    <t>Mail ballot not received; Timely filed, missed poll book file; No signature on file; BOE error</t>
  </si>
  <si>
    <t>Ballot printers were pullling multiple pages at a time; Ink was not drying quickly enough and would smudge</t>
  </si>
  <si>
    <t>Fix the issues in Question #9</t>
  </si>
  <si>
    <t>Absentee/Early Mail Ballots</t>
  </si>
  <si>
    <t>Voting Machine Technicians' hourly rate at $36.8366</t>
  </si>
  <si>
    <t>25 Old Route 6, Carmel NY 10512</t>
  </si>
  <si>
    <t>(845) 808-1300</t>
  </si>
  <si>
    <t>(845) 808-1920</t>
  </si>
  <si>
    <t>https://boe.putnamcountyny.gov/</t>
  </si>
  <si>
    <t>Catherine P. Croft</t>
  </si>
  <si>
    <t>catherine.croft@putnamcountyny.gov</t>
  </si>
  <si>
    <t>54 Enoch Crosby Rd., Brewster NY 10509</t>
  </si>
  <si>
    <t>(914) 826-0180</t>
  </si>
  <si>
    <t>cpcroft@gmail.com</t>
  </si>
  <si>
    <t>Kelly K. Primavera</t>
  </si>
  <si>
    <t>kelly.primavera@putnamcountyny.gov</t>
  </si>
  <si>
    <t>19 Overlook Ln., Mahopac NY 10541</t>
  </si>
  <si>
    <t>(845) 628-6817</t>
  </si>
  <si>
    <t>(845) 216-0710</t>
  </si>
  <si>
    <t xml:space="preserve">cksm214@verizon.net </t>
  </si>
  <si>
    <t>Andrea Basli</t>
  </si>
  <si>
    <t>andrea.basli@putnamcountyny.gov</t>
  </si>
  <si>
    <t>3404 Morgan Dr., Carmel NY 10512</t>
  </si>
  <si>
    <t>(845) 721-7289</t>
  </si>
  <si>
    <t>baslia311@gmail.com</t>
  </si>
  <si>
    <t>Barbara Corrao</t>
  </si>
  <si>
    <t>barbara.corrao@putnamcountyny.gov</t>
  </si>
  <si>
    <t>26 Wild Turkey Ct., Carmel NY 10512</t>
  </si>
  <si>
    <t>(845) 590-2794</t>
  </si>
  <si>
    <t>bspofford4@gmail.com</t>
  </si>
  <si>
    <t>Sarah Greene</t>
  </si>
  <si>
    <t>Julia Famularo</t>
  </si>
  <si>
    <t>Shannon Peterson</t>
  </si>
  <si>
    <t>Cheryl Shainmark</t>
  </si>
  <si>
    <t>Brook Hanna</t>
  </si>
  <si>
    <t>Susanne Prazenka</t>
  </si>
  <si>
    <t>Ava Rinaldi</t>
  </si>
  <si>
    <t>Karl Kircher</t>
  </si>
  <si>
    <t>Voting Machine Technician</t>
  </si>
  <si>
    <t>Christopher Primavera</t>
  </si>
  <si>
    <t>April</t>
  </si>
  <si>
    <t>15.50/hr</t>
  </si>
  <si>
    <t>Somewhat Easy</t>
  </si>
  <si>
    <t>Worksheet</t>
  </si>
  <si>
    <t>worksheet</t>
  </si>
  <si>
    <t>voted ny mail</t>
  </si>
  <si>
    <t>no signature/MIB sent</t>
  </si>
  <si>
    <t>maufature defect</t>
  </si>
  <si>
    <t>Print error with affidavit ballots</t>
  </si>
  <si>
    <t>tracking HAVA, signature required, court orders</t>
  </si>
  <si>
    <t>Overall very happy with Knowink</t>
  </si>
  <si>
    <t>It went well</t>
  </si>
  <si>
    <t>PCN List and epulse</t>
  </si>
  <si>
    <t>mail in ballots</t>
  </si>
  <si>
    <t>memory cards</t>
  </si>
  <si>
    <t>105 Ninth St., Unit 13, Watkins Glen, NY 14891</t>
  </si>
  <si>
    <t>607-535-8195</t>
  </si>
  <si>
    <t>607-535-8364</t>
  </si>
  <si>
    <t>https://www.schuylercounty.us/128/Board-of-Elections</t>
  </si>
  <si>
    <t>Brian T. Eslinger</t>
  </si>
  <si>
    <t>beslinger@schuylercountyny.gov</t>
  </si>
  <si>
    <t>209 E. 6th St., Watkins Glen, NY 14891</t>
  </si>
  <si>
    <t>607-703-9700</t>
  </si>
  <si>
    <t>Joseph Fazzary</t>
  </si>
  <si>
    <t>joefazzary@schuylercountyny.gov</t>
  </si>
  <si>
    <t>310 E 8th St, Watkins Glen, NY  14891</t>
  </si>
  <si>
    <t>607-535-2543</t>
  </si>
  <si>
    <t>607-481-9555</t>
  </si>
  <si>
    <t>jfazzary1@gmail.com</t>
  </si>
  <si>
    <t>Alexandria LaMoreaux</t>
  </si>
  <si>
    <t>alamoreaux@schuylercountyny.fov</t>
  </si>
  <si>
    <t>103 3rd St. Apt 2, Watkins Glen, NY 14891</t>
  </si>
  <si>
    <t>607-731-8211</t>
  </si>
  <si>
    <t>lamoreauxclan3@yahoo.com</t>
  </si>
  <si>
    <t>Kristina A. Vondracek</t>
  </si>
  <si>
    <t>kvondracek@schuylercountyny.gov</t>
  </si>
  <si>
    <t>3361 Coykendall Rd., Watkins Glen, NY 14891</t>
  </si>
  <si>
    <t>607-742-5878</t>
  </si>
  <si>
    <t>kvondracek@hotmail.com</t>
  </si>
  <si>
    <t>Report 2 - need pre reg info (was previously provided)
Report 3 - needs to be completed</t>
  </si>
  <si>
    <t>3 Hours</t>
  </si>
  <si>
    <t>N?A</t>
  </si>
  <si>
    <t>We communicate with each Nursing Home, and send Registration Forms and Absentee Applications as requested, as well as 25 before each election, and at the beginning of each year. We will continue to try to expand in this area.</t>
  </si>
  <si>
    <t>Absentee Ballots</t>
  </si>
  <si>
    <t>Any Election relation costs are equally charge backed to towns/cities based on Active Voter Registration,</t>
  </si>
  <si>
    <t>137 Margaret St. Suite 104 Plattsburgh NY 12901</t>
  </si>
  <si>
    <t>518-565-4740</t>
  </si>
  <si>
    <t>518-565-4508</t>
  </si>
  <si>
    <t>https://www.clintoncountyny.gov/boe</t>
  </si>
  <si>
    <t>Mary R. Dyer</t>
  </si>
  <si>
    <t>mary.dyer@clintoncountyny.gov</t>
  </si>
  <si>
    <t>227 Duquette Rd. West Chazy, NY 12992</t>
  </si>
  <si>
    <t>518-569-6538</t>
  </si>
  <si>
    <t>David J. Souliere IV</t>
  </si>
  <si>
    <t>david.souliere@clintoncountyny.gov</t>
  </si>
  <si>
    <t>1 Wolfe Way Apt. 68 Plattsburgh, NY 12901</t>
  </si>
  <si>
    <t>518-645-5240</t>
  </si>
  <si>
    <t>Melinda Guerin</t>
  </si>
  <si>
    <t>melinda.guerin@clintoncountyny.gov</t>
  </si>
  <si>
    <t>1638 Alder Bend Rd Altona, NY 12910</t>
  </si>
  <si>
    <t>518-578-3153</t>
  </si>
  <si>
    <t>Scott A. Dubrey</t>
  </si>
  <si>
    <t>scott.dubrey@clintoncountyny.gov</t>
  </si>
  <si>
    <t>4820 South Catherine St Plattsburgh NY 12901</t>
  </si>
  <si>
    <t>518-565-7185</t>
  </si>
  <si>
    <t>Cynthia Hecht</t>
  </si>
  <si>
    <t>Republican Election Specialist</t>
  </si>
  <si>
    <t>Tamber Bousquet</t>
  </si>
  <si>
    <t>Democratic Election Specilaist</t>
  </si>
  <si>
    <t>Report 4 Signed mail check certification needed
Report 10d - Question 23 needs to be answered</t>
  </si>
  <si>
    <t>41 Annual
25 Machine</t>
  </si>
  <si>
    <t>avg. 31</t>
  </si>
  <si>
    <t>2 hrs Annual
1 hr Machine</t>
  </si>
  <si>
    <t>July, Aug, Sept, Oct</t>
  </si>
  <si>
    <t>5.16.2025</t>
  </si>
  <si>
    <t>Golden Day, updated name changes, Inspector unable to find voter on iPad</t>
  </si>
  <si>
    <t>wrong party, no primary in district, voted in person, returned ABS or EVBM</t>
  </si>
  <si>
    <t xml:space="preserve">abs/evbm not returned, registration no signed Golden Day, Voter not found in poll book, </t>
  </si>
  <si>
    <t>abs/evbm returned, wrong pollsite, already voted on machine</t>
  </si>
  <si>
    <t>2</t>
  </si>
  <si>
    <t>ballot length for ICP and printer issues (smudging)</t>
  </si>
  <si>
    <t>heartbeat/connectivity problems in poorly connected areas, even with the use of mifis. Printer paper jams and printer dropping connection to EPB. We swap out wires to fix this issues but it happens often</t>
  </si>
  <si>
    <t xml:space="preserve">better training on all the things our current software can do, better training on troubleshooting techniques </t>
  </si>
  <si>
    <t>Signed by Agent</t>
  </si>
  <si>
    <t>They seem to always run smoothly and the voters appreciate us.</t>
  </si>
  <si>
    <t>We pull from Tenex</t>
  </si>
  <si>
    <t>We have Affdavit Ballots, all our ballots have unique ballot styles.</t>
  </si>
  <si>
    <t>November Election</t>
  </si>
  <si>
    <t>Programming ballots $50;Pre lat $100; Transportation $100</t>
  </si>
  <si>
    <t>75 Webster Avenue, PO Box 30 Goshen, NY 10924</t>
  </si>
  <si>
    <t>845-360-6500</t>
  </si>
  <si>
    <t>845-291-2437</t>
  </si>
  <si>
    <t>https://www.orangecountygov.com/783/Board-of-Elections</t>
  </si>
  <si>
    <t>Louise B. Vandemark</t>
  </si>
  <si>
    <t>lvandemark@orangecountygov.com</t>
  </si>
  <si>
    <t>680 Prospect Hill Rd, Huguenot, NY 12746</t>
  </si>
  <si>
    <t>(845) 754-8836</t>
  </si>
  <si>
    <t>(845) 522-2878</t>
  </si>
  <si>
    <t>lvandemark736@gmail.com</t>
  </si>
  <si>
    <t>Courtney Canfield Greene</t>
  </si>
  <si>
    <t>ccanfield@orangecountygov.com</t>
  </si>
  <si>
    <t>25 Chapel Rd, Newburgh, NY 12550</t>
  </si>
  <si>
    <t>(845) 566-0612</t>
  </si>
  <si>
    <t>(845) 541-7742</t>
  </si>
  <si>
    <t>ccgreene14@gmail.com</t>
  </si>
  <si>
    <t>Susan McDonald</t>
  </si>
  <si>
    <t>smcdonald@orangecountygov.com</t>
  </si>
  <si>
    <t>30 DARIN RD
Warwick, NY 10990</t>
  </si>
  <si>
    <t>845-544-3115</t>
  </si>
  <si>
    <t>SUZNYC@GMAIL.COM</t>
  </si>
  <si>
    <t>Chandler Campbell</t>
  </si>
  <si>
    <t>ccampbell@orangecountygov.com</t>
  </si>
  <si>
    <t>23 Sullivan Ave, Port Jervis, NY 12771</t>
  </si>
  <si>
    <t>(845) 857-5819 / (845) 673-9588</t>
  </si>
  <si>
    <t>chandlerdcampbell@gmail.com</t>
  </si>
  <si>
    <t>July-September</t>
  </si>
  <si>
    <t>15.22/Hour</t>
  </si>
  <si>
    <t>10-no address
6-only sig on bottom</t>
  </si>
  <si>
    <t>7-issued ABS 3 No Sig</t>
  </si>
  <si>
    <t>Overall pretty satisfied</t>
  </si>
  <si>
    <t>Cure not sent back</t>
  </si>
  <si>
    <t>No Precinct Central</t>
  </si>
  <si>
    <t>On Demand</t>
  </si>
  <si>
    <t>Provisional Ballots from Verity Print</t>
  </si>
  <si>
    <t>Memory Sticks</t>
  </si>
  <si>
    <t>1153 Burgoyne Avenue Fort Edward NY 12828</t>
  </si>
  <si>
    <t>518-746-2180</t>
  </si>
  <si>
    <t>518-746-2159</t>
  </si>
  <si>
    <t>washingtoncountyny.gov</t>
  </si>
  <si>
    <t>Jeffrey Curtis</t>
  </si>
  <si>
    <t>jcurtis@washingtoncountyny.gov</t>
  </si>
  <si>
    <t>21 Center St. Fort Edward, NY 12828</t>
  </si>
  <si>
    <t>518-747-3021</t>
  </si>
  <si>
    <t>518-744-4796</t>
  </si>
  <si>
    <t>Stacey Baker</t>
  </si>
  <si>
    <t>sbaker@washingtoncountyny.gov</t>
  </si>
  <si>
    <t>556 Lily Pond Rd Granville, NY 12832</t>
  </si>
  <si>
    <t>518-812-9770</t>
  </si>
  <si>
    <t>Melinda Suprenant</t>
  </si>
  <si>
    <t>msuprenant@washingtoncountyny.gov</t>
  </si>
  <si>
    <t>5 Factory St Fort Edward, NY 12828</t>
  </si>
  <si>
    <t>518-746-2182</t>
  </si>
  <si>
    <t>Elizabeth Skogsberg</t>
  </si>
  <si>
    <t>eskogsberg@washingtoncountyny.gov</t>
  </si>
  <si>
    <t>34 Pearl St Hudson Falls, NY 12839</t>
  </si>
  <si>
    <t>518-746-2181</t>
  </si>
  <si>
    <t>15-18</t>
  </si>
  <si>
    <t>1.5-2 hours</t>
  </si>
  <si>
    <t>October</t>
  </si>
  <si>
    <t>$135/EV   $255/Election Day   $127.50/ED Half Day</t>
  </si>
  <si>
    <t>$35/class</t>
  </si>
  <si>
    <t xml:space="preserve">Poll Managers $185/EV   $330/Election Day </t>
  </si>
  <si>
    <t>Prima facie election law review</t>
  </si>
  <si>
    <t>Prima facie and legal counsel</t>
  </si>
  <si>
    <t>1 poll workers' error; 9 did not vote by absentee, 1 voter erroneously reported deceased</t>
  </si>
  <si>
    <t>15-20 minutes</t>
  </si>
  <si>
    <t>Some poll workers struggled with the process</t>
  </si>
  <si>
    <t>c</t>
  </si>
  <si>
    <t>Export from Robis, our epollbook system</t>
  </si>
  <si>
    <t>Phoenix Graphics</t>
  </si>
  <si>
    <t>Our office uses our absentee ballots as affidavits; they can't be accepted on the voting machines</t>
  </si>
  <si>
    <t xml:space="preserve"> For Schools: setup and testing of voting machine= $400+ setup and testing of second voting machine=$100+ ballots= .50/ballot + estimated elivery/pickup of voting machines + supplies = ~$215=   Total.</t>
  </si>
  <si>
    <t>Total Election Workers Wages by Pollsite + ( Fuel +Truck Rental + Total Drivers Wages + Tech work (all totals from 11/3 + 11/4) + Total Couriers Wages; divided by # of pollsites)= Total</t>
  </si>
  <si>
    <t>157 Genesee St., Basement, Auburn, NY 13021</t>
  </si>
  <si>
    <t>315-253-1285</t>
  </si>
  <si>
    <t>315-253-1289</t>
  </si>
  <si>
    <t>https://www.cayugacounty.us/196/Board-of-Elections</t>
  </si>
  <si>
    <t>Keith Batman</t>
  </si>
  <si>
    <t>kbatman@cayugacounty.gov</t>
  </si>
  <si>
    <t>3649 Keesee Rd, Moravia, NY 13118</t>
  </si>
  <si>
    <t>315-702-3397</t>
  </si>
  <si>
    <t>batman.keith@gmail.com</t>
  </si>
  <si>
    <t>Chantell Hotaling</t>
  </si>
  <si>
    <t>chotaling@cayugacounty.gov</t>
  </si>
  <si>
    <t>8597 Pierce Rd, Jordan, NY 13080</t>
  </si>
  <si>
    <t>315-729-0190</t>
  </si>
  <si>
    <t>chantell.hotaling588@gmail.com</t>
  </si>
  <si>
    <t>Katherine Trojnor-Riley</t>
  </si>
  <si>
    <t>kriley@cayugacounty.gov</t>
  </si>
  <si>
    <t>30 Dublin Hill Rd, Aurora, NY 13026</t>
  </si>
  <si>
    <t>Roberta Massarini</t>
  </si>
  <si>
    <t>rmassarini@cayugacounty.gov</t>
  </si>
  <si>
    <t>761 Kings Corners Rd, Union Springs, NY 13160</t>
  </si>
  <si>
    <t>315-200-9180</t>
  </si>
  <si>
    <t>Randi Wintamute</t>
  </si>
  <si>
    <t>Clerk (D)</t>
  </si>
  <si>
    <t>Jamie Bailey</t>
  </si>
  <si>
    <t xml:space="preserve">Clerk (R) </t>
  </si>
  <si>
    <t>Report 1b - Question #12</t>
  </si>
  <si>
    <t>12 people</t>
  </si>
  <si>
    <t>SEPT OR OCT</t>
  </si>
  <si>
    <t>Power issue</t>
  </si>
  <si>
    <t>Power supply</t>
  </si>
  <si>
    <t xml:space="preserve">Print Faster </t>
  </si>
  <si>
    <t xml:space="preserve">Total cost of Election and Workers divieded by # of voters and canidates </t>
  </si>
  <si>
    <t>USB -V DRIVES</t>
  </si>
  <si>
    <t>102 County View Dr. Lake Pleasant NY 12108</t>
  </si>
  <si>
    <t>518-548-4684</t>
  </si>
  <si>
    <t>HAMILTONCOUNTYNY.GOV</t>
  </si>
  <si>
    <t>Jade Sherman-Edwards</t>
  </si>
  <si>
    <t>jsherman@hamiltoncountyny.gov</t>
  </si>
  <si>
    <t>120 Black Bridge Rd Wells NY 12190</t>
  </si>
  <si>
    <t>518-924-5440</t>
  </si>
  <si>
    <t>518-415-0270</t>
  </si>
  <si>
    <t>SHERMAN5233@GMAIL.COM</t>
  </si>
  <si>
    <t>Gail P. Teal</t>
  </si>
  <si>
    <t>Gteal@Hamiltoncountyny.gov</t>
  </si>
  <si>
    <t>121 Over Look Dr. Lake pleasant NY 12108</t>
  </si>
  <si>
    <t>58-320-5600</t>
  </si>
  <si>
    <t>Richard Mayers</t>
  </si>
  <si>
    <t>Marrissa Benoit</t>
  </si>
  <si>
    <t>March, April, May, September</t>
  </si>
  <si>
    <t>Post office not sending it to PO Box when it is under the residence address.</t>
  </si>
  <si>
    <t>Terrible, it confuses voters.</t>
  </si>
  <si>
    <t>Absentee received -8, no signature - 2</t>
  </si>
  <si>
    <t xml:space="preserve">absentte issued, con, signature </t>
  </si>
  <si>
    <t>Voter error</t>
  </si>
  <si>
    <t>Easier set up for the poll inspectors.</t>
  </si>
  <si>
    <t>2-ballots issues for same person</t>
  </si>
  <si>
    <t xml:space="preserve">Absentee </t>
  </si>
  <si>
    <t xml:space="preserve">November </t>
  </si>
  <si>
    <t>175 Arsenal Street, Watertown, NY 13601</t>
  </si>
  <si>
    <t>315-785-3027</t>
  </si>
  <si>
    <t>315-785-5197</t>
  </si>
  <si>
    <t>https://www.jeffersoncountyny.gov/departments/Elections</t>
  </si>
  <si>
    <t>Michelle LaFave</t>
  </si>
  <si>
    <t>mlafave@jeffersoncountyny.gov</t>
  </si>
  <si>
    <t>122 E Church Street, Adams, NY 13605</t>
  </si>
  <si>
    <t>315-489-5924</t>
  </si>
  <si>
    <t>michelle_lafave@yahoo.com</t>
  </si>
  <si>
    <t>Tiffany Ladd</t>
  </si>
  <si>
    <t>tladd@jeffersoncountyny.gov</t>
  </si>
  <si>
    <t>117 E. Bradley Street, Dexter, NY 13634</t>
  </si>
  <si>
    <t>516-455-4839</t>
  </si>
  <si>
    <t>tiffy9208@yahoo.com</t>
  </si>
  <si>
    <t>Tamara Gollaher</t>
  </si>
  <si>
    <t>tgollaher@jeffersoncountyny.gov</t>
  </si>
  <si>
    <t>15097 County Route 63, AdamsCenter, NY 13606</t>
  </si>
  <si>
    <t>315-771-1531</t>
  </si>
  <si>
    <t>tammy3651@gmail.com</t>
  </si>
  <si>
    <t>Heather Chaffee</t>
  </si>
  <si>
    <t xml:space="preserve">hchaffee@jeffersoncountyny.gov </t>
  </si>
  <si>
    <t>24660 Bud Lo Dr, Carthage, NY 13619</t>
  </si>
  <si>
    <t>315-775-6947</t>
  </si>
  <si>
    <t>jade_xoxo_3@yahoo.com</t>
  </si>
  <si>
    <t>Mary Hazelrigg-Draper</t>
  </si>
  <si>
    <t>Democratic Voting Machine Technician</t>
  </si>
  <si>
    <t>Zoe Turtura</t>
  </si>
  <si>
    <t>Repbulican Voting Machine Technician</t>
  </si>
  <si>
    <t>Tanner Stanford</t>
  </si>
  <si>
    <t>Registration Clerk</t>
  </si>
  <si>
    <t xml:space="preserve">Mary Gaffney </t>
  </si>
  <si>
    <t>Need signed mail check certification
Report 10d- Question #23 needs to be corrected</t>
  </si>
  <si>
    <t>SEPTEMBER</t>
  </si>
  <si>
    <t>SBOE PRIMA FACIE WORKSHEET</t>
  </si>
  <si>
    <t>THE LAST MAIL CHECK CARD RECEIVED RETURN MAIL WAS ON 11/12/25. POST OFFICE IS SLOW AND INACCURATE IN PROCESSING.</t>
  </si>
  <si>
    <t>ABSENTEE ISSUED; NO SIGNATURE ON FILE</t>
  </si>
  <si>
    <t>ABSENTEES SLOW TO SCAN DUE TO CREASES</t>
  </si>
  <si>
    <t>Secure wifi kept disconnecting poll pads to poll prints during early voting resulting in wait time for voters. Once we connected to secure mifi instead, connection had no issues.</t>
  </si>
  <si>
    <t>1 PRINTER THAT HAS THE ABILITY TO PRINT MULTIPLE SIZE BALLOTS</t>
  </si>
  <si>
    <t xml:space="preserve">Schoharie County has held on to our 18 out-of-date iPads in the hopes that we can deploy them to poll sites for instant CF card reading for election night reporting for future elections. </t>
  </si>
  <si>
    <t>0 - NO PRIMARY</t>
  </si>
  <si>
    <t>UNABLE TO EXECUTE</t>
  </si>
  <si>
    <t>NO NURSING HOMES WITHIN SCHOHARIE COUNTY</t>
  </si>
  <si>
    <t>MACHINE DELIVERY: $100; BALLOT SET UP, PRINTING AND TESTING: $750; TECHNICIAN ON CALL $120; INSPECTOR PAY: $285 EACH; SUPPLIES: $50</t>
  </si>
  <si>
    <t>CF MEMORY CARDS</t>
  </si>
  <si>
    <t>County Office Building, 284 Main Street PO Box 99, Schoharie NY 12157</t>
  </si>
  <si>
    <t>(518)295-8388, (518)295-8326</t>
  </si>
  <si>
    <t>(518)295-8419</t>
  </si>
  <si>
    <t>www.schohariecounty-ny.gov</t>
  </si>
  <si>
    <t>VACANT</t>
  </si>
  <si>
    <t>KENNETH SCHWEIGARD</t>
  </si>
  <si>
    <t>Kenneth.schweigard@co.schoharie.ny.us</t>
  </si>
  <si>
    <t>111 Bray RD
Central Bridge, NY 12035</t>
  </si>
  <si>
    <t>518-868-9350</t>
  </si>
  <si>
    <t>518-231-7965</t>
  </si>
  <si>
    <t>kschweigard@nycap.rr.com</t>
  </si>
  <si>
    <t>SARA MASTERSON</t>
  </si>
  <si>
    <t>Sara.masterson@schohariecounty-ny.gov</t>
  </si>
  <si>
    <t>177 Amelia Lane
Middleburgh, NY 12122</t>
  </si>
  <si>
    <t>518-527-7433</t>
  </si>
  <si>
    <t>swrightmasterson@gmail.com</t>
  </si>
  <si>
    <t>BENJAMIN COOPER</t>
  </si>
  <si>
    <t>Cooper.B@co.schoharie.ny.us</t>
  </si>
  <si>
    <t>159 Church Street
Central Bridge NY 12035</t>
  </si>
  <si>
    <t>518-868-2546</t>
  </si>
  <si>
    <t>518-817-5975</t>
  </si>
  <si>
    <t>coopsout@gamil.com</t>
  </si>
  <si>
    <t>EMMA FOGEL</t>
  </si>
  <si>
    <t>Sr. Election Specialist</t>
  </si>
  <si>
    <t>ASHLEY YOUNG</t>
  </si>
  <si>
    <t>Report 12- Question #2</t>
  </si>
  <si>
    <t>20-25</t>
  </si>
  <si>
    <t>4HRS</t>
  </si>
  <si>
    <t>June-Oct</t>
  </si>
  <si>
    <t>ALL REASONS</t>
  </si>
  <si>
    <t>ENVELOPE NOT SEALED</t>
  </si>
  <si>
    <t>MISREADS</t>
  </si>
  <si>
    <t>Refused</t>
  </si>
  <si>
    <t>Specifc Affidavit Ballot</t>
  </si>
  <si>
    <t>NTS REPORT</t>
  </si>
  <si>
    <t>401 State St Hudson NY 12534</t>
  </si>
  <si>
    <t>518-828-3115</t>
  </si>
  <si>
    <t>518-822-0684</t>
  </si>
  <si>
    <t>elections@columbiacountyny.gov</t>
  </si>
  <si>
    <t>Mara H Estribou</t>
  </si>
  <si>
    <t>mara.estribou@columbiacountyny.gov</t>
  </si>
  <si>
    <t>50 Green Acres Rd Hudson NY 12534</t>
  </si>
  <si>
    <t>917-699-4514</t>
  </si>
  <si>
    <t>Kelly Miller-Simmons</t>
  </si>
  <si>
    <t>kelly.miller-simmons@columbiacountyny.gov</t>
  </si>
  <si>
    <t>436 Farm Rd Copake NY 12516</t>
  </si>
  <si>
    <t>518-925-7413</t>
  </si>
  <si>
    <t>ksimmons436@gmail.com</t>
  </si>
  <si>
    <t>Denise Keegan</t>
  </si>
  <si>
    <t>denise.keegan@columbiacountyny.gov</t>
  </si>
  <si>
    <t>558 Columbia St Hudson NY 12534</t>
  </si>
  <si>
    <t>914-414-3622</t>
  </si>
  <si>
    <t xml:space="preserve">Jody Nesbitt </t>
  </si>
  <si>
    <t>jody.nesbitt@columbiacountyny.gov</t>
  </si>
  <si>
    <t>17 Murray St Chahtam NY 12037</t>
  </si>
  <si>
    <t>518-567-5002</t>
  </si>
  <si>
    <t>Beth Slotter</t>
  </si>
  <si>
    <t>Democratic Voting Machine/HAVA Specialist</t>
  </si>
  <si>
    <t>Ron Moore</t>
  </si>
  <si>
    <t>Republican Voting Machine/HAVA Specialist</t>
  </si>
  <si>
    <t>William Blowers</t>
  </si>
  <si>
    <t>Democratic  Election Specialist</t>
  </si>
  <si>
    <t>John Joseph Ciampoli</t>
  </si>
  <si>
    <t>Report 2d, 6a, 6b all were DNT.  County advised that these are EAVS required questions and should be tracking for future.</t>
  </si>
  <si>
    <t>May;Sept;Oct</t>
  </si>
  <si>
    <t>$2 additional</t>
  </si>
  <si>
    <t>$18/hr plus $22 per site assignment</t>
  </si>
  <si>
    <t>ATTACHED</t>
  </si>
  <si>
    <t>Attached</t>
  </si>
  <si>
    <t>INCOMPLETE</t>
  </si>
  <si>
    <t>VOTER ALREADY VOTED</t>
  </si>
  <si>
    <t xml:space="preserve">An issue with the COAs (Change of Address) is that COAs often come with multiple forms. These forms show the progression of a voter’s address changes. It could be several addresses ago. Instead of just sending us the last and final change of that transaction, we get every step. This often results in 2- 8 forms in our queue for the same person. Also, if the voter ended up moving out of the county, we often get one stating the out of county address as the mailing address, but their former Monroe County as their residence. Then the new county gets a COA stating they live there at the new address. The results in duplicate registrations in both counties or even where they are already registered in new county, but we Instate transfer them back to our county from the form. This results in inaccurate information and a problem for the voter. They often contact us and tell us they no longer live here. </t>
  </si>
  <si>
    <t>Frozen screen; machine taking ballots all of the way in; machine not accepting ballots</t>
  </si>
  <si>
    <t>CONNECTIVITY ISSUES</t>
  </si>
  <si>
    <t>BETTER CONNECTIVITY</t>
  </si>
  <si>
    <t>Signed by witness/POA</t>
  </si>
  <si>
    <t>Signed Witness/POA</t>
  </si>
  <si>
    <t>WE USE FORT ORANGE PRESS AND PRINT SOME IN-HOUSE</t>
  </si>
  <si>
    <t>ALL THREE</t>
  </si>
  <si>
    <t>MEMORY STICKS</t>
  </si>
  <si>
    <t>435 SMITH ST ROCHESTER, NY 14608</t>
  </si>
  <si>
    <t>585-753-1550</t>
  </si>
  <si>
    <t>585-753-1531</t>
  </si>
  <si>
    <t>www.monroecounty.gov/elections</t>
  </si>
  <si>
    <t>JACKLYN ORTIZ</t>
  </si>
  <si>
    <t>JackieOrtiz@monroecounty.gov</t>
  </si>
  <si>
    <t>155 WEILAND WOODS LN ROCHESTER, NY 14626</t>
  </si>
  <si>
    <t>585-738-6257</t>
  </si>
  <si>
    <t>PETER D. ELDER</t>
  </si>
  <si>
    <t>PElder@monroecounty.gov</t>
  </si>
  <si>
    <t xml:space="preserve">59 DUNNING AVE WEBSTER, NY 14580 </t>
  </si>
  <si>
    <t>585-520-9253</t>
  </si>
  <si>
    <t>NATALIE SHEPPARD</t>
  </si>
  <si>
    <t>NatalieSheppard@monroecounty.gov</t>
  </si>
  <si>
    <t>376 COLEBOURNE RD ROCHESTER, 14609</t>
  </si>
  <si>
    <t>585-719-4202</t>
  </si>
  <si>
    <t>DAVID W. REILICH</t>
  </si>
  <si>
    <t>DReilich@monroecounty.gov</t>
  </si>
  <si>
    <t>102 BOYD DR ROCHESTER, NY 14616</t>
  </si>
  <si>
    <t>585-880-2503</t>
  </si>
  <si>
    <t>Jackie Ortiz</t>
  </si>
  <si>
    <t>Commissioner -DEM</t>
  </si>
  <si>
    <t>Peter D. Elder</t>
  </si>
  <si>
    <t>Commissioner - REP</t>
  </si>
  <si>
    <t>Natalie Sheppard</t>
  </si>
  <si>
    <t>Deputy Commissioner- DEM</t>
  </si>
  <si>
    <t>David W. Reilich</t>
  </si>
  <si>
    <t>Deputy Commissionter - REP</t>
  </si>
  <si>
    <t>180 mins</t>
  </si>
  <si>
    <t>Mar, May, Sep, Oct</t>
  </si>
  <si>
    <t>$260/full day</t>
  </si>
  <si>
    <t>local form derived from state form</t>
  </si>
  <si>
    <t>no DOB, non-existent address</t>
  </si>
  <si>
    <t>previously issued an absentee ballot</t>
  </si>
  <si>
    <t>1 golden day voter, 3 ID required voters, 7 poll worker error (voter was in EPB), 29 previously issued mail ballot, 12 signature missing, 5 voters went to incorrect poll site</t>
  </si>
  <si>
    <t>print server disconnects - likely due to failing adapter</t>
  </si>
  <si>
    <t>One ballot for EVBM/Absentee/Affidavit/Military/UOCAVA</t>
  </si>
  <si>
    <t>APEX report for in person voters on election day for GE25</t>
  </si>
  <si>
    <t>Yes, for tech time and mileage</t>
  </si>
  <si>
    <t>$340 per district poll site ($20/hr for programming, machine testing and 2 voting machines X 14 hours + $60 for pickup and delivery)</t>
  </si>
  <si>
    <t>minimal charge per election district</t>
  </si>
  <si>
    <t>74 Ontario Street, Canandaigua, NY 14424</t>
  </si>
  <si>
    <t>585-396-4005</t>
  </si>
  <si>
    <t>585-393-2941</t>
  </si>
  <si>
    <t>https://www.ontariocountyny.gov/elections</t>
  </si>
  <si>
    <t>Albert (AJ) Magnan</t>
  </si>
  <si>
    <t>Albert.Magnan@ontariocountyny.gov</t>
  </si>
  <si>
    <t>6335 East Hollow Rd, Canandaigua, NY 14424</t>
  </si>
  <si>
    <t>585-752-9883</t>
  </si>
  <si>
    <t>Adeline C. Rudolph</t>
  </si>
  <si>
    <t>Adeline.Rudolph@ontariocountyny.gov</t>
  </si>
  <si>
    <t>5228 Whitecliff Dr, Canandaigua, NY 14424</t>
  </si>
  <si>
    <t>585-339-8485</t>
  </si>
  <si>
    <t>Elizabeth Yockel</t>
  </si>
  <si>
    <t>elizabeth.yockel@ontariocountyny.gov</t>
  </si>
  <si>
    <t>9410 US Route 20A, Hemlock, NY 14466</t>
  </si>
  <si>
    <t>802-342-6342</t>
  </si>
  <si>
    <t>Sarabeth Miller</t>
  </si>
  <si>
    <t>sarabeth.miller@ontariocountyny.gov</t>
  </si>
  <si>
    <t>1696 Jasper Dr, Farmington, NY 14425</t>
  </si>
  <si>
    <t>585-424-0224</t>
  </si>
  <si>
    <t>Sandra Pittenger</t>
  </si>
  <si>
    <t>Custodian</t>
  </si>
  <si>
    <t>David Pittenger</t>
  </si>
  <si>
    <t>Technician</t>
  </si>
  <si>
    <t>Travis Pittenger- Colvin</t>
  </si>
  <si>
    <t>Scott Schauman</t>
  </si>
  <si>
    <t>Susan Shaw</t>
  </si>
  <si>
    <t>Julia Guerrieri</t>
  </si>
  <si>
    <t xml:space="preserve">Need signed mail check certification
Report 2d – Questions 46-50 – Advised to track these for future years.  </t>
  </si>
  <si>
    <t>2 HRS</t>
  </si>
  <si>
    <t>AUG/SEPT</t>
  </si>
  <si>
    <t>cards returned undeliverable, voter still lives there, yellow labels difficult to read from USPS</t>
  </si>
  <si>
    <t>ABS. ISSUED, NOT RETURNED</t>
  </si>
  <si>
    <t>NO SIGNATURE &amp; ABS. ISSUED</t>
  </si>
  <si>
    <t>N./A</t>
  </si>
  <si>
    <t>ABS.EVBM</t>
  </si>
  <si>
    <t>MARCH</t>
  </si>
  <si>
    <t>BALLOT PRINITING, MACHINE TRANSPORT</t>
  </si>
  <si>
    <t>MEM CARDS</t>
  </si>
  <si>
    <t>2714 STATE HIGHWAY 29 JOHNSTOWN, NY 12095</t>
  </si>
  <si>
    <t>518-736-5526</t>
  </si>
  <si>
    <t>518-736-1612</t>
  </si>
  <si>
    <t>https://www.fultoncountyny.gov/board-elections</t>
  </si>
  <si>
    <t>ROBIN WENTWORTH</t>
  </si>
  <si>
    <t>RWENTWORTH@FULTONCOUNTYNY.GOV</t>
  </si>
  <si>
    <t>518-774-4217</t>
  </si>
  <si>
    <t>WILLIAM ESCHLER</t>
  </si>
  <si>
    <t>BESCHLER@FULTONCOUNTYNY.GOV</t>
  </si>
  <si>
    <t>518-775-7247</t>
  </si>
  <si>
    <t>REBECCA WEIDERMAN</t>
  </si>
  <si>
    <t>RWEIDERMAN@FULTONCOUNTYNY.GOV</t>
  </si>
  <si>
    <t>518-332-5294</t>
  </si>
  <si>
    <t>CINDA SPRAKER</t>
  </si>
  <si>
    <t>CSPRAKER@FULTONCOUNTYNY.GOV</t>
  </si>
  <si>
    <t>518-332-4848</t>
  </si>
  <si>
    <t>JOY BEEKMAN</t>
  </si>
  <si>
    <t>DEM CLERK</t>
  </si>
  <si>
    <t>CHEYENNA MALAGISI</t>
  </si>
  <si>
    <t>REP CLERK</t>
  </si>
  <si>
    <t>GREG NIGOROS</t>
  </si>
  <si>
    <t>DEM MACHINE TECH</t>
  </si>
  <si>
    <t>JEFF NADADOSKI</t>
  </si>
  <si>
    <t>REP MACHINE TECH</t>
  </si>
  <si>
    <t>Report 1f -- Questions 82-88
Report 2c -- Questions 42-44
Report 12 -- Question 12</t>
  </si>
  <si>
    <t>13-35</t>
  </si>
  <si>
    <t>August/September</t>
  </si>
  <si>
    <t>EV - $142/day; ED $241.40/day</t>
  </si>
  <si>
    <t>$25/day</t>
  </si>
  <si>
    <t>$10/day</t>
  </si>
  <si>
    <t>N/</t>
  </si>
  <si>
    <t>Absentee not returned</t>
  </si>
  <si>
    <t>Inspector error 4, Active no signature 3, Abs not returned 6, Emergency ballot 1</t>
  </si>
  <si>
    <t>Knowink ePulse</t>
  </si>
  <si>
    <t>We use absentee basllots which have a separate serial number from Election Day ballots</t>
  </si>
  <si>
    <t>ED Ballots at costs, absentees $125, CF Cards/buttons $50.</t>
  </si>
  <si>
    <t>207 Rock City St/, Suite 100, Little Valley, NY 14755</t>
  </si>
  <si>
    <t>716-938-2400</t>
  </si>
  <si>
    <t>716-938-2775</t>
  </si>
  <si>
    <t>www.cattco.org/board-elections</t>
  </si>
  <si>
    <t>Kevin C. Burleson</t>
  </si>
  <si>
    <t>kcburleson@cattco.org</t>
  </si>
  <si>
    <t>5534 Burleson Rd., Great Valley, NY 14741</t>
  </si>
  <si>
    <t>716 945-4521</t>
  </si>
  <si>
    <t>716-801-1651</t>
  </si>
  <si>
    <t>bucky@eznet.net</t>
  </si>
  <si>
    <t>Cortney L. Spittler</t>
  </si>
  <si>
    <t>clspittler@cattco.org</t>
  </si>
  <si>
    <t>9296 Rt. 98, Franklinville, nY 14737</t>
  </si>
  <si>
    <t>716-244-7907</t>
  </si>
  <si>
    <t>clspittler@gmail.com</t>
  </si>
  <si>
    <t>Laura D. Howard</t>
  </si>
  <si>
    <t>ldhoward@cattco.org</t>
  </si>
  <si>
    <t>15 Cricks Place, Salamanca, NY 14779</t>
  </si>
  <si>
    <t>716-801-2324</t>
  </si>
  <si>
    <t>lauhow@juno.com</t>
  </si>
  <si>
    <t>Danielle Wing</t>
  </si>
  <si>
    <t>drwing@cattco.org</t>
  </si>
  <si>
    <t>8534 Route 98, Franklinville, NY 14737</t>
  </si>
  <si>
    <t>716-397-4231</t>
  </si>
  <si>
    <t>Mandy Bushnell</t>
  </si>
  <si>
    <t>Colleen Stayer</t>
  </si>
  <si>
    <t>Need signed mail check certification
Report 11 - Question 1</t>
  </si>
  <si>
    <t>Inc in salaries</t>
  </si>
  <si>
    <t>Inc in Supplies</t>
  </si>
  <si>
    <t>May - October</t>
  </si>
  <si>
    <t>Redistricting; Returned Mail; NYSVoter; Miscellaneous; Inactivation/Purge; NCOA</t>
  </si>
  <si>
    <t>Change of Address - Not Previously Registered, No Signature, etc.</t>
  </si>
  <si>
    <t>Household</t>
  </si>
  <si>
    <t>Absentee Ballot Issued but not returned; Inspector could not locate the name</t>
  </si>
  <si>
    <t>Incomplete affidavit; Voted Absentee; Voted on Machine</t>
  </si>
  <si>
    <t>; Inspector was unable to locate name</t>
  </si>
  <si>
    <t xml:space="preserve">Missing Supplies; </t>
  </si>
  <si>
    <t>Scanner issues</t>
  </si>
  <si>
    <t>Voted in Person; Unable to execute</t>
  </si>
  <si>
    <t>Declined to vote in Nursing Homes</t>
  </si>
  <si>
    <t>epulse</t>
  </si>
  <si>
    <t>Dedicated Affidavit Ballots</t>
  </si>
  <si>
    <t>Memory cards are loaded in regional centers</t>
  </si>
  <si>
    <t>700 Yaphank Avenue, Yaphank NY 11980</t>
  </si>
  <si>
    <t>https://suffolkcountyny.gov/Departments/BOE</t>
  </si>
  <si>
    <t>John Alberts</t>
  </si>
  <si>
    <t>john.alberts@suffolkcountyny.gov</t>
  </si>
  <si>
    <t>23 Sawyer Ave West Babylon NY 11704</t>
  </si>
  <si>
    <t>Erin McTiernan</t>
  </si>
  <si>
    <t>erin.mctiernan@suffolkcountyny.gov</t>
  </si>
  <si>
    <t>Gail Lolis</t>
  </si>
  <si>
    <t>gail.lolis2@suffolkcountyny.gov</t>
  </si>
  <si>
    <t>25 Hollow Ct, Calverton NY 11933</t>
  </si>
  <si>
    <t>Betty Manzella</t>
  </si>
  <si>
    <t>betty.manzella@suffolkcountyny.gov</t>
  </si>
  <si>
    <t>5182 Village Cir E, Manorville NY 11949</t>
  </si>
  <si>
    <t>James Anthony</t>
  </si>
  <si>
    <t>Sr. Assistant Commissioner</t>
  </si>
  <si>
    <t>Philip Giambruno</t>
  </si>
  <si>
    <t xml:space="preserve">Gordon Herr </t>
  </si>
  <si>
    <t>Assistant Commissioner</t>
  </si>
  <si>
    <t>Alexander Piccarillo</t>
  </si>
  <si>
    <t>Vijay Kumar</t>
  </si>
  <si>
    <t>IT Election Administrator</t>
  </si>
  <si>
    <t xml:space="preserve">Report 10e - Questions 12, 13, 15, 16, 17
Report 11 Questions 1-4
</t>
  </si>
  <si>
    <t>20 Certification, 10 Poll Site Manger Class</t>
  </si>
  <si>
    <t>April/May and August/ September</t>
  </si>
  <si>
    <t>$15.50 hr</t>
  </si>
  <si>
    <t>$15.5 hr</t>
  </si>
  <si>
    <t>PSM EV- $45 ED - $75</t>
  </si>
  <si>
    <t>Requested Absentee, Golden Day</t>
  </si>
  <si>
    <t>Missing Sig Only, Absentee not returned, Golden Day, Name Change</t>
  </si>
  <si>
    <t>7Voter Cancelled</t>
  </si>
  <si>
    <t>45 minutes</t>
  </si>
  <si>
    <t>Connectivity issues and user errors</t>
  </si>
  <si>
    <t>less connectivity issues</t>
  </si>
  <si>
    <t>None of our sites wanted a visit by staff this year.</t>
  </si>
  <si>
    <t>First run is by bid, rest are printed in house</t>
  </si>
  <si>
    <t>We on demand print affidavit ballots in the polling place.</t>
  </si>
  <si>
    <t>November, March and June</t>
  </si>
  <si>
    <t>Programing and testing</t>
  </si>
  <si>
    <t>$75 per hour</t>
  </si>
  <si>
    <t>USB Memory Sticks</t>
  </si>
  <si>
    <t>1000 Erie Blvd West, Syracuse, NY 13204</t>
  </si>
  <si>
    <t>315-435-8683</t>
  </si>
  <si>
    <t>315-435-8451</t>
  </si>
  <si>
    <t>http://www.onvote.net</t>
  </si>
  <si>
    <t>Dustin M. Czarny</t>
  </si>
  <si>
    <t>dustinczarny@ongov.net</t>
  </si>
  <si>
    <t>213 Melbourne Ave, Syracuse, NY 13224</t>
  </si>
  <si>
    <t>315-383-4318</t>
  </si>
  <si>
    <t>Kevin P. Ryan</t>
  </si>
  <si>
    <t>kevinryan@ongov.net</t>
  </si>
  <si>
    <t>213 Strathmore Dr, Syracuse, NY 13207</t>
  </si>
  <si>
    <t>315-427-1923</t>
  </si>
  <si>
    <t>kpryanesq@gmail.com</t>
  </si>
  <si>
    <t>Desiree LaFave</t>
  </si>
  <si>
    <t>desireelafave@ongov.net</t>
  </si>
  <si>
    <t>408 S Franklin St, Apt 14, Syracuse, NY  13202</t>
  </si>
  <si>
    <t>Nicole Walsh</t>
  </si>
  <si>
    <t>nicolewalsh@ongov.net</t>
  </si>
  <si>
    <t>8601 Button Rd, Cicero, NY  13039</t>
  </si>
  <si>
    <t>315-657-1147</t>
  </si>
  <si>
    <t>Report 2d – Advised to track for future
Report 4 – Signed mail  check certification is still needed
Report 10b – Question 23 – This should be the total number of absentee/early vote by mail ballots that were issued.
Report 10d – Question 1
Report 10d – Question 23 – This should be the total number or absentee/early vote by mail ballots that were issued.</t>
  </si>
  <si>
    <t>Report 3 – Questions 2-4 need to be completed
Report 4 – Number of cards returned is blank and signed copy of the mail check certification needs to be completed
Report 11 – It looks like early voting and election day may be mixed up.
Report 13d – Needs to be completed</t>
  </si>
  <si>
    <t>2.75 HRS</t>
  </si>
  <si>
    <t>Aug-Sept</t>
  </si>
  <si>
    <t>review sheet</t>
  </si>
  <si>
    <t>Absentee, Signature, confidential, court order</t>
  </si>
  <si>
    <t>USB STICKS LOSING CONNECTION</t>
  </si>
  <si>
    <t>AGE &amp; paper Jamming</t>
  </si>
  <si>
    <t>Ballot Layout Prior to deployment</t>
  </si>
  <si>
    <t>nursing homes</t>
  </si>
  <si>
    <t>16 sites</t>
  </si>
  <si>
    <t>November &amp; March</t>
  </si>
  <si>
    <t>Voter report in Apex of in-person on 11/4/25</t>
  </si>
  <si>
    <t>thumb drive from DS300</t>
  </si>
  <si>
    <t>2696 Hamburg Street    Schenectady, NY 12303</t>
  </si>
  <si>
    <t>518-377-2469</t>
  </si>
  <si>
    <t>518-377-2716</t>
  </si>
  <si>
    <t>www.voteschenectady.com</t>
  </si>
  <si>
    <t>Laura.fronk@schenectadycountyny.gov</t>
  </si>
  <si>
    <t>408 Meghan Blvd. Rotterdam, NY 12306</t>
  </si>
  <si>
    <t>518-461-7999</t>
  </si>
  <si>
    <t>Laurafronkdem@gmail.com</t>
  </si>
  <si>
    <t>Darlene Harris</t>
  </si>
  <si>
    <t>Darlene.harris@schenectadycountyny.gov</t>
  </si>
  <si>
    <t>1074 Sacandaga Rd Glenville, NY 12302</t>
  </si>
  <si>
    <t>518-225-8712</t>
  </si>
  <si>
    <t>Cynthia.vincitore@schenectadycountyny.gov</t>
  </si>
  <si>
    <t>48 Pinewood Dr. Glenville, NY 12302</t>
  </si>
  <si>
    <t>518-928-8997</t>
  </si>
  <si>
    <t>cindylu502@yahoo.com</t>
  </si>
  <si>
    <t>Loretta Rigney</t>
  </si>
  <si>
    <t>Loretta.rigney@schenectadycountyny.gov</t>
  </si>
  <si>
    <t>2059 Mudge Rd. Delanson, NY 12053</t>
  </si>
  <si>
    <t>518-301-0140</t>
  </si>
  <si>
    <t>Report 2d – Advised to track for the future.  
Report 10a – Question 6 
Report 10b – Question 23 – This should be the total absentee/early vote by mail ballots that were sent out to voters
Report 10d – Question 23 – This should be the total absentee/early vote by mail ballots that were sent out to voters</t>
  </si>
  <si>
    <t>INCLUDED IN #34</t>
  </si>
  <si>
    <t>JUNE/JULY</t>
  </si>
  <si>
    <t>16.50 PER HOUR</t>
  </si>
  <si>
    <t>Blank, Non Citizen, Underaged, Signature Only, No Name</t>
  </si>
  <si>
    <t xml:space="preserve">ABSENTEE Voters with unreturned ballots </t>
  </si>
  <si>
    <t>wrong party</t>
  </si>
  <si>
    <t xml:space="preserve">Absentee-19  Confidential Voter-2 Missing Signature-2 Voter Reg migration error-2  inspector error-6 </t>
  </si>
  <si>
    <t>voted by absentee</t>
  </si>
  <si>
    <t xml:space="preserve">On demand ballot printers were failing due to over loaded electrical circuts with a heater.  This was discovered after replacing printers, then realized the pollworkers had a heater plugged into the same outlet. </t>
  </si>
  <si>
    <t xml:space="preserve">Received reissue post candidates substitution(death of candidate) </t>
  </si>
  <si>
    <t xml:space="preserve">135 Counted 140 Returned 143 Mail </t>
  </si>
  <si>
    <t>PE25 Ballot Returned</t>
  </si>
  <si>
    <t>Replaced-18</t>
  </si>
  <si>
    <t>epollbook reports tenex</t>
  </si>
  <si>
    <t>mixed  case-printing company and in house</t>
  </si>
  <si>
    <t>Absentee ballot</t>
  </si>
  <si>
    <t>750 first scanner addtl 250 ea</t>
  </si>
  <si>
    <t>Election Services-charge per ED based on registered voter count</t>
  </si>
  <si>
    <t>1340 STATE ROUTE 9 3RD FL HSB LAKE GEORGE. NY 12845</t>
  </si>
  <si>
    <t>www.warrencountyny.gov/boe</t>
  </si>
  <si>
    <t>ELIZABETH MCLAUGHLIN</t>
  </si>
  <si>
    <t>MCLAUGHLINB@WARRENCOUNTYNY.GOV</t>
  </si>
  <si>
    <t>52 HUDSON ST WARRENSBURG NY 12885</t>
  </si>
  <si>
    <t>BMCLAUGHLIN1300@LIVE.COM</t>
  </si>
  <si>
    <t>HAROLD HUBBARD</t>
  </si>
  <si>
    <t>HUBBARDH@WARRENCOUNTYNY.GOV</t>
  </si>
  <si>
    <t>72 SUN VALLEYT DR APT 405 LAKE GEORGE NY 12845</t>
  </si>
  <si>
    <t>838-746-9252</t>
  </si>
  <si>
    <t>HTHUBBARD4@GMAIL.COM</t>
  </si>
  <si>
    <t>Kimberly Ross</t>
  </si>
  <si>
    <t>rossk@warrencountyny.gov</t>
  </si>
  <si>
    <t>37 Burdick Ave Warrensburg</t>
  </si>
  <si>
    <t>518-742-0322</t>
  </si>
  <si>
    <t>garrysmama@aol.com</t>
  </si>
  <si>
    <t>Caroline Clesceri</t>
  </si>
  <si>
    <t>clesceric@warrencountyny.gov</t>
  </si>
  <si>
    <t>5592 Lake Shore Dr Bolton Landing NY 12814</t>
  </si>
  <si>
    <t>518-307-3297</t>
  </si>
  <si>
    <t>clescericaroline@gmail.com</t>
  </si>
  <si>
    <t>Jacob Baird</t>
  </si>
  <si>
    <t>Democractic Election Specialist</t>
  </si>
  <si>
    <t>Jeannie Biddiscombe</t>
  </si>
  <si>
    <t>Republican Election Specialst</t>
  </si>
  <si>
    <t>Need signed mail check certificaion</t>
  </si>
  <si>
    <t>3.5 hr</t>
  </si>
  <si>
    <t>July - October</t>
  </si>
  <si>
    <t>$15.50/hr</t>
  </si>
  <si>
    <t>$1/hr</t>
  </si>
  <si>
    <t>$19/hr</t>
  </si>
  <si>
    <t>N/a</t>
  </si>
  <si>
    <t>sometimes the reports can be confusing to use in the VR systems to get these numbers</t>
  </si>
  <si>
    <t>Absentee ballots requested but not returned to BOE</t>
  </si>
  <si>
    <t>Absentees issued but not returned; no signature; confidential voters not found in EPB</t>
  </si>
  <si>
    <t>Voters registering online often do not undertand the registration deadlines and that the online registration process is not immediate.</t>
  </si>
  <si>
    <t>Hardwired adapter connections from EPB to printers are often faulty and need to be re-paired or replaced</t>
  </si>
  <si>
    <t>Continue emphasizing EPB/printer pairing process in inspector and technician trainings.</t>
  </si>
  <si>
    <t>Nursing home residents refused</t>
  </si>
  <si>
    <t>No oath envelope / nursing home voters refused</t>
  </si>
  <si>
    <t>Nursing home voters refused</t>
  </si>
  <si>
    <t>Our team experience inspectors went to the nursing homes on behalf of the BOE and did a great job delivering ballots to absentee voters and assisting them when necessary.
The personnel at the nursing homes were very helpful with arranging the visits and taking ballots to the voters who were unable to come down to the designated voting area.
For PE25, some voters indicated that they were not interested in voting since the did not know the candidates.
Our staff still had to leave behind with facility employees several ballots for absentee voters who are not able to come to the designated voting area because of mobility issues or health issues.</t>
  </si>
  <si>
    <t>Absentee/Affidavit ballots</t>
  </si>
  <si>
    <t>$250 for programming of ballots/machines plus $25/hour for technician</t>
  </si>
  <si>
    <t>We chargeback for ballot printing, equipment transportation, poll site rental, and inspector payment costs. Broome OMB sends chargeback amount to municipality and they send payment to the county.</t>
  </si>
  <si>
    <t>Memory USBs are securely returned to our office from the poll sites at the end of the night</t>
  </si>
  <si>
    <t>Broome County Office Building
60 Hawley Street
PO Box 1766
Binghamton, NY 13902</t>
  </si>
  <si>
    <t>(607) 778-2172</t>
  </si>
  <si>
    <t>(607) 778-2174</t>
  </si>
  <si>
    <t>www.broomevotes.com</t>
  </si>
  <si>
    <t>Daniel D. Reynolds</t>
  </si>
  <si>
    <t>daniel.d.reynolds@broomecountyny.gov</t>
  </si>
  <si>
    <t>2404 Charleston Ave, Vestal, NY 13850</t>
  </si>
  <si>
    <t>607-725-4834</t>
  </si>
  <si>
    <t>ddreynolds64@gmail.com</t>
  </si>
  <si>
    <t>Mark E. Smith</t>
  </si>
  <si>
    <t>mark.e.smith@broomecountyny.gov</t>
  </si>
  <si>
    <t>51 Matthews St., Binghamton, NY 13905</t>
  </si>
  <si>
    <t>607-765-0714</t>
  </si>
  <si>
    <t>smith.mark.hc13@gmail.com</t>
  </si>
  <si>
    <t>Christina M Dutko</t>
  </si>
  <si>
    <t>christina.dutko@broomecountyny.gov</t>
  </si>
  <si>
    <t>15 Overbrook Ave, Binghamton, NY 13903</t>
  </si>
  <si>
    <t>607-760-5318</t>
  </si>
  <si>
    <t>dutko114@yahoo.com</t>
  </si>
  <si>
    <t>Joseph J. Bertoni</t>
  </si>
  <si>
    <t>joe.bertoni@broomecountyny.gov</t>
  </si>
  <si>
    <t>603 Maple St., Endicott, NY 13760</t>
  </si>
  <si>
    <t>607-341-2802</t>
  </si>
  <si>
    <t>joe.bertoni@gmail.com</t>
  </si>
  <si>
    <t>Justin MacGregor</t>
  </si>
  <si>
    <t>Election Technology Coordinator</t>
  </si>
  <si>
    <t>Patrick W. Conroy</t>
  </si>
  <si>
    <t>Samkele Mandizha</t>
  </si>
  <si>
    <t>Elections Operations Assistant</t>
  </si>
  <si>
    <t>Lucy Cobb</t>
  </si>
  <si>
    <t>McKenzie Figura</t>
  </si>
  <si>
    <t>Voter Service Specialist</t>
  </si>
  <si>
    <t>Voter Service
Specialist</t>
  </si>
  <si>
    <t>Lisa Figura</t>
  </si>
  <si>
    <t>Elections
Warehouse
Coordinator</t>
  </si>
  <si>
    <t>Monica Diaz</t>
  </si>
  <si>
    <t>Voter Records
Assistant</t>
  </si>
  <si>
    <t>2-3 hours</t>
  </si>
  <si>
    <t>Sept-Oct</t>
  </si>
  <si>
    <t>Missing Sig, Incomplete, Damaged in Mail, Not a citizen, invalid address</t>
  </si>
  <si>
    <t>D</t>
  </si>
  <si>
    <t>Undeliverable includes 4,160 cards retd from PO with last name only indicated - we were unable to take action on this due to NYSBOE guidance. Other issues: yellow sticker placement (PO); illegible print on sticker; full fwd address cut off; cards torn in transit; wrong voter name on stickers; voter refusals; cards retd due to vendor street mgmt system incompatibility</t>
  </si>
  <si>
    <t>No Sig on file; Inspector Errors; Wrong ED; Golden Day Reg; AB Not returned</t>
  </si>
  <si>
    <t>No Sig; AB Retd; AB Inside AFF Env; Exceeded Spoled limit; Wrong Name</t>
  </si>
  <si>
    <t>Power Supply; Replaced DS200</t>
  </si>
  <si>
    <t>32,737 Mailed</t>
  </si>
  <si>
    <t>Most NHs welcome the BOE when administering AB Voting for Elections. Clear guidelines re who can determine voters' rights (eligibility, residence, etc) should be shared w/ more NH staff</t>
  </si>
  <si>
    <t>Voter History records</t>
  </si>
  <si>
    <t>$50/ Ballot creation; $300/DS200; $150/BMD; $0.25/printed poll book page; $25/inspector trained</t>
  </si>
  <si>
    <t xml:space="preserve">240 Old Country Rd., 5th Floor PO Box 9002, Mineola, NY 11501 </t>
  </si>
  <si>
    <t>(516) 571-VOTE (-8683)</t>
  </si>
  <si>
    <t>(516) 571-2058</t>
  </si>
  <si>
    <t>www.nassauVotes.com</t>
  </si>
  <si>
    <t>James Scheuerman</t>
  </si>
  <si>
    <t>jscheuerman@nassaucountyny.gov</t>
  </si>
  <si>
    <t>21 Smith St.        Glen Head, NY</t>
  </si>
  <si>
    <t>jamesscheuerman@gmail.com</t>
  </si>
  <si>
    <t>James V. Moriarty</t>
  </si>
  <si>
    <t>jmoriarty@nassaucountyny.gov</t>
  </si>
  <si>
    <t>154 E. Walnut St.,     Long Beach, NY</t>
  </si>
  <si>
    <t>Donna Nogid</t>
  </si>
  <si>
    <t>Chief Clerk</t>
  </si>
  <si>
    <t>Report 2d - Advised this will be needed in future years
Report 10e - Question 17</t>
  </si>
  <si>
    <t>$250/Per Day</t>
  </si>
  <si>
    <t>$300/Per Day</t>
  </si>
  <si>
    <t>AUG-OCT</t>
  </si>
  <si>
    <t>$350.00/day</t>
  </si>
  <si>
    <t>Difficult</t>
  </si>
  <si>
    <t>In-house program</t>
  </si>
  <si>
    <t>OVR</t>
  </si>
  <si>
    <t>MIXED</t>
  </si>
  <si>
    <t>N.A</t>
  </si>
  <si>
    <t>CAF, other</t>
  </si>
  <si>
    <t>Signed poll list, other</t>
  </si>
  <si>
    <t>Signed poll list, etc</t>
  </si>
  <si>
    <t>Error Messages, back up memory issue, PMD removed early, ballot feeding problems, scanner damages, public count not increasing</t>
  </si>
  <si>
    <t>Ballot Jam/Reading problem, frozen screen and print issue.</t>
  </si>
  <si>
    <t>10,000 Citywide</t>
  </si>
  <si>
    <t xml:space="preserve">Printer paper jam / drum &amp; toner cleaning issues.  </t>
  </si>
  <si>
    <t>The capability of connecting more than eight devices (poll pad and pol print) in one location. Because KNOWINK architecture relies on the apple Bonjour network protocol for device communication</t>
  </si>
  <si>
    <t>Ballot Returned Without A Ballot Affirmation Envelope In The Return Envelope. , Ballot/Affirmation Envelope Was Signed By Person Providing Assistance But Not By Voter, Confused / Nursing Home, Discharged / Nursing Home, Hospitalized / Nursing Home, Moved, Refused / Nursing Home, Voter Did Not Sign Ballot/Affirmation Envelope And Someone Else Signed, Voter Returned Multiple Ballots</t>
  </si>
  <si>
    <t>Ballot Returned Without A Ballot Affirmation Envelope In The Return Envelope. , Ballot/Affirmation Envelope Was Signed By Person Providing Assistance But Not By Voter, Confused / Nursing Home, Discharged / Nursing Home, Hospitalized / Nursing Home, Moved, No Original Signature On File, Refused / Nursing Home, Spoiled or Replaced Ballots, Voter Did Not Sign Ballot/Affirmation Envelope And Someone Else Signed, Voter Returned Multiple Ballots</t>
  </si>
  <si>
    <t>Ballot Returned Without A Ballot Affirmation Envelope In The Return Envelope. , Confused / Nursing Home, Discharged / Nursing Home, Extraneous Marks Or Materials On Ballot, Hospitalized / Nursing Home, Moved, Refused / Nursing Home, Spoiled or Replaced Ballots, Voter Returned Multiple Ballots</t>
  </si>
  <si>
    <t>Absentee Application Not Signed, Ballot Returned Without A Ballot Affirmation Envelope In The Return Envelope. , Confused / Nursing Home, Discharged / Nursing Home, Extraneous Marks Or Materials On Ballot, Hospitalized / Nursing Home, Moved, Refused / Nursing Home, Voter Did Not Sign Ballot/Affirmation Envelope And Someone Else Signed, Voter Returned Multiple Ballots, Witness Address Missing</t>
  </si>
  <si>
    <t>Ballot Returned Without A Ballot Affirmation Envelope In The Return Envelope. , Ballot/Affirmation Envelope Was Signed By Person Providing Assistance But Not By Voter, Confused / Nursing Home, Discharged / Nursing Home, Hospitalized / Nursing Home, Moved, Refused / Nursing Home, Voter Did Not Sign Ballot/Affirmation Envelope And Someone Else Signed</t>
  </si>
  <si>
    <t>Ballot Returned Without A Ballot Affirmation Envelope In The Return Envelope. , Spoiled or Replaced Ballots, Voted At Poll Site, Voter Did Not Sign Ballot/Affirmation Envelope And Someone Else Signed, Voter Returned Multiple Ballots</t>
  </si>
  <si>
    <t>Ballot Returned Without A Ballot Affirmation Envelope In The Return Envelope. , No Original Signature On File, Spoiled or Replaced Ballots, Voter Did Not Sign Ballot/Affirmation Envelope And Someone Else Signed</t>
  </si>
  <si>
    <t>Ballot Returned Without A Ballot Affirmation Envelope In The Return Envelope. , Spoiled or Replaced Ballots, Voted At Poll Site, Voter Returned Multiple Ballots</t>
  </si>
  <si>
    <t>Ballot Returned Without A Ballot Affirmation Envelope In The Return Envelope. , Moved, Voted At Poll Site, Voter Did Not Sign Ballot/Affirmation Envelope And Someone Else Signed</t>
  </si>
  <si>
    <t>Ballot Returned Without A Ballot Affirmation Envelope In The Return Envelope. , Voter Did Not Sign Ballot/Affirmation Envelope And Someone Else Signed</t>
  </si>
  <si>
    <t>Ballot Returned Without A Ballot Affirmation Envelope In The Return Envelope. , Ballot/Affirmation Envelope Was Signed By Person Providing Assistance But Not By Voter, Confused / Nursing Home, Discharged / Nursing Home, Hospitalized / Nursing Home, Moved, No Original Signature On File, Not Properly Enrolled, Refused / Nursing Home, Voted At Poll Site, Voter Did Not Sign Ballot/Affirmation Envelope And Someone Else Signed, Voter Returned Multiple Ballots</t>
  </si>
  <si>
    <t>Ballot Returned Without A Ballot Affirmation Envelope In The Return Envelope. , Confused / Nursing Home, Discharged / Nursing Home, Extraneous Marks Or Materials On Ballot, Moved, Refused / Nursing Home, Spoiled or Replaced Ballots, Voted At Poll Site, Voter Did Not Sign Ballot/Affirmation Envelope And Someone Else Signed, Voter Returned Multiple Ballots, Witness Address Missing</t>
  </si>
  <si>
    <t>Ballot Returned Without A Ballot Affirmation Envelope In The Return Envelope. , Confused / Nursing Home, Discharged / Nursing Home, Hospitalized / Nursing Home, Moved, No Original Signature On File, Refused / Nursing Home, Voter Did Not Sign Ballot/Affirmation Envelope And Someone Else Signed, Voter Returned Multiple Ballots, Witness Address Missing</t>
  </si>
  <si>
    <t>Ballot Returned Without A Ballot Affirmation Envelope In The Return Envelope. , Confused / Nursing Home, Discharged / Nursing Home, Hospitalized / Nursing Home, Moved, No Original Signature On File, Refused / Nursing Home, Voter Did Not Sign Ballot/Affirmation Envelope And Someone Else Signed, Voter Returned Multiple Ballots</t>
  </si>
  <si>
    <t>Ballot Returned Without A Ballot Affirmation Envelope In The Return Envelope. , Ballot/Affirmation Envelope Was Signed By Person Providing Assistance But Not By Voter, Confused / Nursing Home, Hospitalized / Nursing Home, No Original Signature On File, Refused / Nursing Home, Voter Did Not Sign Ballot/Affirmation Envelope And Someone Else Signed, Voter Returned Multiple Ballots</t>
  </si>
  <si>
    <t>Absentee Application Not Signed, Ballot Returned Without A Ballot Affirmation Envelope In The Return Envelope. , Ballot/Affirmation Envelope Was Signed By Person Providing Assistance But Not By Voter, No Original Signature On File, Refused / Nursing Home, Spoiled or Replaced Ballots, Voted At Poll Site, Voter Did Not Sign Ballot/Affirmation Envelope And Someone Else Signed, Voter Returned Multiple Ballots</t>
  </si>
  <si>
    <t>Ballot Returned Without A Ballot Affirmation Envelope In The Return Envelope. , Extraneous Marks Or Materials On Ballot, Moved, No Original Signature On File, Refused / Nursing Home, Spoiled or Replaced Ballots, Voter Did Not Sign Ballot/Affirmation Envelope And Someone Else Signed, Voter Returned Multiple Ballots, Witness Address Missing</t>
  </si>
  <si>
    <t>Ballot Returned Without A Ballot Affirmation Envelope In The Return Envelope. , Moved, No Original Signature On File, Voter Did Not Sign Ballot/Affirmation Envelope And Someone Else Signed, Voter Returned Multiple Ballots</t>
  </si>
  <si>
    <t>Ballot Returned Without A Ballot Affirmation Envelope In The Return Envelope. , Moved, Voter Did Not Sign Ballot/Affirmation Envelope And Someone Else Signed, Voter Returned Multiple Ballots</t>
  </si>
  <si>
    <t>The Board utilized a minimum of two DS200 scanners per Poll Site.</t>
  </si>
  <si>
    <t>No. Electronic Poll Books.</t>
  </si>
  <si>
    <t>We also print absentee ballots for individuals who apply and vote in-person at our offices</t>
  </si>
  <si>
    <t>A separate Affidavit Ballot table at Early Voting sites and vendor printed Affidavit Ballots designed so they cannot be scanned by poll site scanners on Election Day</t>
  </si>
  <si>
    <t>1780 Grand Concourse, 5th Floor
Bronx, NY 10457</t>
  </si>
  <si>
    <t>718-299-9017</t>
  </si>
  <si>
    <t>718--299-2140</t>
  </si>
  <si>
    <t>http://vote.nyc</t>
  </si>
  <si>
    <t>345 Adams Street, 4th Floor
Brooklyn, NY 11201</t>
  </si>
  <si>
    <t>718-797-8800</t>
  </si>
  <si>
    <t>718-246-5958</t>
  </si>
  <si>
    <t>200 Varick Street, 10th Floor
New York, NY 10014</t>
  </si>
  <si>
    <t>212-886-2100</t>
  </si>
  <si>
    <t>646-638-2047</t>
  </si>
  <si>
    <t>118-35 Queens Boulevard, 11th Floor
Forest Hills, NY 11375</t>
  </si>
  <si>
    <t>718-730-6730</t>
  </si>
  <si>
    <t>718-459-3384</t>
  </si>
  <si>
    <t>1 Edgewater Plaza, 4th Floor
Staten Island, NY 10305</t>
  </si>
  <si>
    <t>718-876-0079</t>
  </si>
  <si>
    <t>718-876-0912</t>
  </si>
  <si>
    <t>32 Broadway, 7th Floor
New York, NY 10004</t>
  </si>
  <si>
    <t>212-487-5400</t>
  </si>
  <si>
    <t>212-487-5349</t>
  </si>
  <si>
    <t>Jodi Morales</t>
  </si>
  <si>
    <t>jmorales@boenyc.gov</t>
  </si>
  <si>
    <t>Gino A. Marmorato</t>
  </si>
  <si>
    <t>gmarmorato@boenyc.gov</t>
  </si>
  <si>
    <t>Frank Seddio</t>
  </si>
  <si>
    <t>fseddio@boenyc.gov</t>
  </si>
  <si>
    <t>Simon Shamoun</t>
  </si>
  <si>
    <t>sshamoun@boenyc.gov</t>
  </si>
  <si>
    <t>Marc A. Landis</t>
  </si>
  <si>
    <t>mlandis@boenyc.gov</t>
  </si>
  <si>
    <t>Frederic M. Umane</t>
  </si>
  <si>
    <t>fumane@boenyc.gov</t>
  </si>
  <si>
    <t>Jose Miguel Araujo</t>
  </si>
  <si>
    <t>jaraujo@boenyc.gov</t>
  </si>
  <si>
    <t>Keith Sullivan</t>
  </si>
  <si>
    <t>ksullivan@boenyc.gov</t>
  </si>
  <si>
    <t>Michele A. Sileo</t>
  </si>
  <si>
    <t>msileo@boenyc.gov</t>
  </si>
  <si>
    <t>Michael J. Coppotelli</t>
  </si>
  <si>
    <t>mcoppotelli@boenyc.gov</t>
  </si>
  <si>
    <t>Brendaliz Candelaria</t>
  </si>
  <si>
    <t>Deputy Chief Clerk</t>
  </si>
  <si>
    <t>Steven Guglielmi</t>
  </si>
  <si>
    <t>Salvatore Barrera</t>
  </si>
  <si>
    <t>Daniel Ortiz</t>
  </si>
  <si>
    <t>Stephen Evans III</t>
  </si>
  <si>
    <t>Rhonda Evans</t>
  </si>
  <si>
    <t>Amanda M. Berinato</t>
  </si>
  <si>
    <t>Bart J. Haggerty</t>
  </si>
  <si>
    <t>Chief Deputy Clerk</t>
  </si>
  <si>
    <t>Daniel Lavelle</t>
  </si>
  <si>
    <t>Anthony Andruilli</t>
  </si>
  <si>
    <t>Michael J. Ryan</t>
  </si>
  <si>
    <t>Executive Director</t>
  </si>
  <si>
    <t>Vincent M. Ignizio</t>
  </si>
  <si>
    <t>Deputy Executive Director</t>
  </si>
  <si>
    <t>Georgea Kontzamanis</t>
  </si>
  <si>
    <t>Operations Manager</t>
  </si>
  <si>
    <t>Michael D. Corbett</t>
  </si>
  <si>
    <t>2 Hrs</t>
  </si>
  <si>
    <t>March-May; August, September</t>
  </si>
  <si>
    <t>Requested Mail Ballot, BOE Error</t>
  </si>
  <si>
    <t>Inspector Error, Requested Mail Ballot, Missing Signature</t>
  </si>
  <si>
    <t>Battery Not Charging On Two Optical Scanners</t>
  </si>
  <si>
    <t>Repeated Connection Issues with Ballot on Demand Printers during Early Voting</t>
  </si>
  <si>
    <t>Better Voter History Exports</t>
  </si>
  <si>
    <t>NTS Designates as "Defects"</t>
  </si>
  <si>
    <t>BOE - 1198</t>
  </si>
  <si>
    <t xml:space="preserve">Separate ballots specifically designated as Affidavit Ballots </t>
  </si>
  <si>
    <t>Sage Smith Ballots Cast Report by tally group</t>
  </si>
  <si>
    <t>USB Sticks (Memory Cards)</t>
  </si>
  <si>
    <t>50 W High Street, Ballston Spa NY 12020</t>
  </si>
  <si>
    <t>(518) 885-2249</t>
  </si>
  <si>
    <t>(518) 884-4751</t>
  </si>
  <si>
    <t>https://www.saratogacountyny.gov/departments/board-of-elections/</t>
  </si>
  <si>
    <t>Cassandra Bagramian</t>
  </si>
  <si>
    <t>cbagramian@saratogacountyny.gov</t>
  </si>
  <si>
    <t>9 Champlain Rd, Stillwater NY  12170</t>
  </si>
  <si>
    <t>(518) 396-0471</t>
  </si>
  <si>
    <t>Joseph Suhrada</t>
  </si>
  <si>
    <t>jsuhrada@saratogacountyny.gov</t>
  </si>
  <si>
    <t>5 Sharon Ln Ballston Lake NY 12019</t>
  </si>
  <si>
    <t>(518) 376-5161</t>
  </si>
  <si>
    <t>Samuel Olsen</t>
  </si>
  <si>
    <t>solsen@saratogacountyny.gov</t>
  </si>
  <si>
    <t>17B Rovanten Park, Ballston Lake NY 12019</t>
  </si>
  <si>
    <t>(518) 269-2923</t>
  </si>
  <si>
    <t>samolsen1997@yahoo.com</t>
  </si>
  <si>
    <t>Jennifer Weaver</t>
  </si>
  <si>
    <t>jmweaver@saratogacountyny,gov</t>
  </si>
  <si>
    <t>2 Winners Pl Saratoga Springs NY 12866</t>
  </si>
  <si>
    <t>(518) 461-3685</t>
  </si>
  <si>
    <t>Andrea Wise</t>
  </si>
  <si>
    <t>Senior Elections Specialist (D)</t>
  </si>
  <si>
    <t>Alana Picozzi</t>
  </si>
  <si>
    <t>Elections Specialist (D)</t>
  </si>
  <si>
    <t xml:space="preserve">Elizabeth Potash </t>
  </si>
  <si>
    <t>Dawnmarie Robens</t>
  </si>
  <si>
    <t>Alice Wilson</t>
  </si>
  <si>
    <t>Machine Tech (D)</t>
  </si>
  <si>
    <t>Lori Warmt</t>
  </si>
  <si>
    <t>Elections Specialist (R )</t>
  </si>
  <si>
    <t>Billie Beckhorn</t>
  </si>
  <si>
    <t>Zach Tetrault</t>
  </si>
  <si>
    <t>Machine Tech (R )</t>
  </si>
  <si>
    <t>Report 1a Question 3 – Please provide the total for the 2025 salaries.
Report 4 – The signed copy of the mail check certification is neded
Report 10b Question 23 – This should be the total number of absentee/EVBM ballots sent out to voters.  Please double check this.
Report 10d Question 23 – Needs to be answered</t>
  </si>
  <si>
    <t>12 to 30</t>
  </si>
  <si>
    <t xml:space="preserve">2.5 to 3 hours </t>
  </si>
  <si>
    <t>April  - October</t>
  </si>
  <si>
    <t>$200 Early Voting, $350 Election Day</t>
  </si>
  <si>
    <t xml:space="preserve">About 500 </t>
  </si>
  <si>
    <t>REWORK</t>
  </si>
  <si>
    <t>MISSING DOB - 12, MISSING SIGNATURE- 2, INCOMPLETE- 20, P.O Box- 14, WHITEOUT ON APPLICATION- 48, COPY (NOT ORIGINAL FORM)- 3, NOT A CITIZEN- 50, DAMAGED IN MAIL- 2, PENCIL- 25, INCOMPLETE ADDRESS-2, BUSINESS ADDRESS-62, NAME, ADDRESS, OR DATE OF BIRTH MISSING OR UNCLEAR- 10, SIGNATURE DOESN'T MATCH- 8, POWER OF ATTORNEY SIGNED- 82</t>
  </si>
  <si>
    <t>ABSENTEE BALLOT ISSUED/NOT RETURNED, INCORRECT POLLING PLACE/CORRECT AD, JUDICIAL CONFIDENTIALITY VOTER</t>
  </si>
  <si>
    <t>ABSENTEE BALLOT ISSUED/RETURNED, VOTED ALREADY (AT EARLY VOTING)</t>
  </si>
  <si>
    <t>ABSENTEE BALLOT ISSUES/NOT RETURNED, INCORRECT POLLING PLACE/CORRECT AD, JUDICIAL CONFIDENTIALITY VOTER, CORRECT POLLING PLACE/CORRECT AD</t>
  </si>
  <si>
    <t>REGISTERED AFTER DEADLINE</t>
  </si>
  <si>
    <t>ipad  office/thermal printer</t>
  </si>
  <si>
    <t>UNDER 1 MINUTE</t>
  </si>
  <si>
    <t>SCANNER MYLARD/UNABLE TO READ BALLOT/BATTERY  FAILURE</t>
  </si>
  <si>
    <t>USER ERROR ISSUES</t>
  </si>
  <si>
    <t>CREATE ANOTHER BALLOT STYLE FOR AFFIDAVITS</t>
  </si>
  <si>
    <t>MARCH AND NOVEMBER</t>
  </si>
  <si>
    <t>COMBINATION OF BOTH</t>
  </si>
  <si>
    <t>445 Hamilton Avenue, 8th Fl., White Plains, NY 10601</t>
  </si>
  <si>
    <t>914-995-5700</t>
  </si>
  <si>
    <t>914-995-7753/914-995-3190</t>
  </si>
  <si>
    <t>https://citizenparticipation.westchestergov.com/</t>
  </si>
  <si>
    <t>taj1@westchestercountyny.gov</t>
  </si>
  <si>
    <t>651 N. Terrace Avenue, Apt. 3B, Mount Vernon, NY 10552</t>
  </si>
  <si>
    <t>914-774-3727</t>
  </si>
  <si>
    <t>tj.wcdems@gmail.com</t>
  </si>
  <si>
    <t>Douglas A. Colety</t>
  </si>
  <si>
    <t>dac7@westchestercountyny.gov</t>
  </si>
  <si>
    <t>1 Roland Drive, White Plains, NY 10605</t>
  </si>
  <si>
    <t>914-497-2876</t>
  </si>
  <si>
    <t>gopnr@aol.com</t>
  </si>
  <si>
    <t>Frank S. Corvino</t>
  </si>
  <si>
    <t>fsc3@westchestercountyny.gov</t>
  </si>
  <si>
    <t>117 Nelson Avenue, Harrison, NY 10528</t>
  </si>
  <si>
    <t>914-497-4185</t>
  </si>
  <si>
    <t>frank.corvino@hotmail.com</t>
  </si>
  <si>
    <t>Christine A. Sculti</t>
  </si>
  <si>
    <t>casy@westchestercountyny.gov</t>
  </si>
  <si>
    <t>122 Sterling Avenue, Harrison, NY 10528</t>
  </si>
  <si>
    <t>914-469-1493</t>
  </si>
  <si>
    <t>Whitney Felder</t>
  </si>
  <si>
    <t>Executive Assistant to Commissioner Nelson</t>
  </si>
  <si>
    <t>Tara Soler</t>
  </si>
  <si>
    <t>Executive Assistant to Commissioner Colety</t>
  </si>
  <si>
    <t>Nardara Ford</t>
  </si>
  <si>
    <t>Amanda Colety</t>
  </si>
  <si>
    <t>Report 10b Question #23 – Please provide this information
Report 10d Question #23 – Please provide this information
Confirm if Absentee and Early Vote by Mail numbers are combined
Report 11 Questions 8 &amp; 11 – Please answer these questions.</t>
  </si>
  <si>
    <t>April, Aug., Sept.</t>
  </si>
  <si>
    <t>Addl. $30 to $40, depends on no. districts served at site</t>
  </si>
  <si>
    <t>Address in other county, forwarded to other county</t>
  </si>
  <si>
    <t>No citizen box checked 2
Deceased 5
Filled out but checked chose not to register 1
Only last name on Nixie sticker from other county 3
Address doesn't exist 3
Too young 3
Wrong state 1
Agency; checked yes register but left blank 2
No address listed 2
Register at business address 1
Only received half of reg form 1</t>
  </si>
  <si>
    <t>Nixie sticker contains only last name for family move. There is still some confusion about not processing them as we are still receiving them from other CBOEs.</t>
  </si>
  <si>
    <t>Voter was issued mail ballot and did not return it</t>
  </si>
  <si>
    <t>Mail ballot issued, not returned (4); No signature on file (2); Inspector error (1); Ministerial error (1); Golden Day registration (1)</t>
  </si>
  <si>
    <t>Time corrections</t>
  </si>
  <si>
    <t>5 min</t>
  </si>
  <si>
    <t xml:space="preserve">Four new Avision BOD printers were purchased in 2025. There were issues getting them paired properly with the Windows 11 laptops, giving the appearance that the vendor was unprepared. But the vendor did work quickly to resolve those issues. Two of the four had some hardware issues as well, leading to creases in the printed ballots and requiring repairs. We also had to replace the USB hubs in a few more ePollbook units (the Amazon USB hubs initially included are failing, and we replace them as needed with better quality hubs, provided by the vendor at no cost.) </t>
  </si>
  <si>
    <t>The use interface for the AskED program could be improved to be more intuitive. Based on poll worker feedback, some of the on-screen instructions are not clear or not obvious to them, especially for new poll workers.</t>
  </si>
  <si>
    <t>We did not meet statutory threshold of nursing home absentee voters to require us to visit in 2025. Ballots CAST here were issued and received by mail.</t>
  </si>
  <si>
    <t>We initially requested price quotes and signed a multi-year agreement to print with the selected vendor. But we sometimes print Military/UOCAVA ballots in-house to ensure we meet the transmission deadline.</t>
  </si>
  <si>
    <t>We initially requested price quotes and signed a multi-year agreement to print with the selected vendor.</t>
  </si>
  <si>
    <t>We use Absentee Ballots as Affidavit Ballots, to mitigate the risk of an Affidavit Ballot being cast on a voting machine.</t>
  </si>
  <si>
    <t xml:space="preserve">Processing &amp; Communication Fee (flat rate $400.00 to cover salaried staff time and any consumables); Cost of labor for technicians (hourly rate plus FICA/Medicare); transportation expenses; we also print poll books for $30 each. </t>
  </si>
  <si>
    <t>1062 State Route 38, POB 306 Owego, NY 13827</t>
  </si>
  <si>
    <t>607-687-8261</t>
  </si>
  <si>
    <t>607-687-6348</t>
  </si>
  <si>
    <t>Votetioga@tiogacountyny.gov</t>
  </si>
  <si>
    <t>James C. E. Wahls</t>
  </si>
  <si>
    <t>wahlsj@tiogacountyny.gov</t>
  </si>
  <si>
    <t>36 Beardslee Ln, Owego, NY 13827</t>
  </si>
  <si>
    <t>585-356-4203</t>
  </si>
  <si>
    <t>jcwahls@gmail.com</t>
  </si>
  <si>
    <t>Kelly A. Johnson</t>
  </si>
  <si>
    <t>johnsonk@tiogacountyny.gov</t>
  </si>
  <si>
    <t>225 Thorn Hollow Rd, Owego, NY 13827</t>
  </si>
  <si>
    <t>607-972-8922</t>
  </si>
  <si>
    <t>k211jets@gmail.com</t>
  </si>
  <si>
    <t>Amber Duke</t>
  </si>
  <si>
    <t>dukea@tiogacountyny.gov</t>
  </si>
  <si>
    <t>108 1/2 Southside Dr Owego</t>
  </si>
  <si>
    <t>607-651-5040</t>
  </si>
  <si>
    <t>apedro48@gmail.com</t>
  </si>
  <si>
    <t>James Hoover</t>
  </si>
  <si>
    <t>hooverj@tiogacountyny.gov</t>
  </si>
  <si>
    <t>266 Tilbury Hill Rd, Endicott, NY 13760</t>
  </si>
  <si>
    <t>607-743-1725</t>
  </si>
  <si>
    <t>bu11dog13795@yahoo.com</t>
  </si>
  <si>
    <t>Michaela Nelson</t>
  </si>
  <si>
    <t>Dan Cacciaglia</t>
  </si>
  <si>
    <t>Report 2d – Advised to track for the future.  
Report 10b – Question 23 – This should be the total absentee/early vote by mail ballots that were sent out to voters</t>
  </si>
  <si>
    <t>3 to 3.5 hours</t>
  </si>
  <si>
    <t>April and Sept</t>
  </si>
  <si>
    <t>Absentee sent, not returned</t>
  </si>
  <si>
    <t>Always a Welcoming experience</t>
  </si>
  <si>
    <t>2 (EV)</t>
  </si>
  <si>
    <t>epulse (KnoqInk) tracks hourly turnout</t>
  </si>
  <si>
    <t>March/April</t>
  </si>
  <si>
    <t>Municipalities are charged for material expenses, but not for personnel. Charges are distributed based on the number of election districts. Muncipalities are sent a bill by the County, with about a two-year lag.</t>
  </si>
  <si>
    <t>128 E Buffalo St., Ithaca, NY 14850</t>
  </si>
  <si>
    <t>607-274-5522</t>
  </si>
  <si>
    <t>607-274-5533</t>
  </si>
  <si>
    <t>www.tompkinscountyny.gov/boe</t>
  </si>
  <si>
    <t>Stephen M. DeWitt</t>
  </si>
  <si>
    <t>sdewitt@tompkins-co.org</t>
  </si>
  <si>
    <t>215 Speed Hill Rd.  Brooktondale, NY 14817</t>
  </si>
  <si>
    <t>607-227-6017</t>
  </si>
  <si>
    <t>smdewitt@gmail.com</t>
  </si>
  <si>
    <t>Alanna Congdon</t>
  </si>
  <si>
    <t>acongdon@tompkins-co.org</t>
  </si>
  <si>
    <t>237 Ridgecrest Rd, Ithaca, NY</t>
  </si>
  <si>
    <t>607-339-5850</t>
  </si>
  <si>
    <t>alanna76@gmail.com</t>
  </si>
  <si>
    <t>Elizabeth Livesay</t>
  </si>
  <si>
    <t>elivesay@tompkins-co.org</t>
  </si>
  <si>
    <t>785 Snyder Hill Rd., Ithaca, NY</t>
  </si>
  <si>
    <t>(607) 279-0433</t>
  </si>
  <si>
    <t>elizabethliv@msn.com</t>
  </si>
  <si>
    <t>Diane Orlowski</t>
  </si>
  <si>
    <t>dorlowski@tompkins-co.org</t>
  </si>
  <si>
    <t>19 Dart Dr, ithaca, NY 14850</t>
  </si>
  <si>
    <t>607-342-6613</t>
  </si>
  <si>
    <t>diane.orlowski6@gmail.com</t>
  </si>
  <si>
    <t>Heather Marion</t>
  </si>
  <si>
    <t>Senior Elections Clerk</t>
  </si>
  <si>
    <t>Laura Norman</t>
  </si>
  <si>
    <t>Anita Williams</t>
  </si>
  <si>
    <t>Senior Voting Machine Technician</t>
  </si>
  <si>
    <t>Chris Morano</t>
  </si>
  <si>
    <t>Lorrene Adams</t>
  </si>
  <si>
    <t>John Yaley</t>
  </si>
  <si>
    <t>Art Taylor</t>
  </si>
  <si>
    <t>John Bradac</t>
  </si>
  <si>
    <t>Report 2d - Advised this will need to be tracked in future</t>
  </si>
  <si>
    <t>20-40</t>
  </si>
  <si>
    <t>April-June September-November</t>
  </si>
  <si>
    <t>$300+ Mileage+$10 per election district</t>
  </si>
  <si>
    <t>Changed BLK to NOP in system</t>
  </si>
  <si>
    <t>Missing information on documents</t>
  </si>
  <si>
    <t>ABS NOT RECEIVED, ACTIVE NO SIGNATURE, INSPECTOR ERROR, CONFIDENTIAL VOTER</t>
  </si>
  <si>
    <t>ABS RECEIVED, EARLY VOTED</t>
  </si>
  <si>
    <t>ABS NOT RECEIVED, ACTIVE NO SIGANTURE, CONFIDENITAL VOTERS, ID REQUIRED, INSPECTOR ERROR, WRONG POLLSITE, GOLDEN DAY</t>
  </si>
  <si>
    <t>INCOMPELETE ADDRESS</t>
  </si>
  <si>
    <t>Inspector Error</t>
  </si>
  <si>
    <t xml:space="preserve">We had great experiences at the nursing homes. </t>
  </si>
  <si>
    <t>Y</t>
  </si>
  <si>
    <t>We issue a bid and print with the winning bidder.</t>
  </si>
  <si>
    <t xml:space="preserve">We print our ballots with a non-demand printing system Our approved printer prints emergency ballots. </t>
  </si>
  <si>
    <t>We create an affidavit ballot for each ballot style.</t>
  </si>
  <si>
    <t>Programming, Testing and Deployment @ $144.88/hr.</t>
  </si>
  <si>
    <t>112 Delafield St, Suite 200, Poughkeepsie, NY 12601</t>
  </si>
  <si>
    <t>845-486-2473</t>
  </si>
  <si>
    <t>845-486-2483</t>
  </si>
  <si>
    <t>elections.dutchessny.gov</t>
  </si>
  <si>
    <t>Lisa Jessup</t>
  </si>
  <si>
    <t>ljessup@dutchessny.gov</t>
  </si>
  <si>
    <t>61 Tioronda Ave, Beacon, NY 12508</t>
  </si>
  <si>
    <t>917-683-3855</t>
  </si>
  <si>
    <t>Erik Haight</t>
  </si>
  <si>
    <t>ehaight@dutchessny.gov</t>
  </si>
  <si>
    <t>40 Kinderhook Dr Poughkeespie, NY 12603</t>
  </si>
  <si>
    <t>845-392-2881</t>
  </si>
  <si>
    <t>Gillian Smith</t>
  </si>
  <si>
    <t>gsmith#@dutchessny.gov</t>
  </si>
  <si>
    <t>309 Sterling Dr. Wappinger Falls, NY 12590</t>
  </si>
  <si>
    <t>845-797-9227</t>
  </si>
  <si>
    <t>Erin Reverri</t>
  </si>
  <si>
    <t>ereverri@dutchessny.gov</t>
  </si>
  <si>
    <t>23 Watson Pl      Hyde Park, NY 12538</t>
  </si>
  <si>
    <t>845-546-4225</t>
  </si>
  <si>
    <t>JENNIFER WIMMERS (D)</t>
  </si>
  <si>
    <t>VOTING MACHINE COORDINATOR (D)</t>
  </si>
  <si>
    <t>TIM MALET  (R)</t>
  </si>
  <si>
    <t xml:space="preserve">VOTING MACHINE COORDINATOR       (R)  </t>
  </si>
  <si>
    <t>JESSICA PTASNICK (D)</t>
  </si>
  <si>
    <t>ELECTIONS ADMINISTRATOR (D)</t>
  </si>
  <si>
    <t>SHERRY CALDWELL       (R)</t>
  </si>
  <si>
    <t>ELECTION ADMINISTRATOR (R)</t>
  </si>
  <si>
    <t>ARAINA HUTCHINGS (D)</t>
  </si>
  <si>
    <t>SENIOR ELECTION SPECIALIST (D)</t>
  </si>
  <si>
    <t xml:space="preserve">GENO COPPOLA       (R) </t>
  </si>
  <si>
    <t>SENIOR ELECTION SPECIALIST   (R)</t>
  </si>
  <si>
    <t>JESSICA PRISCIANDARO (D)</t>
  </si>
  <si>
    <t>SENIOR ELECTIONS SPECIALIST (D)</t>
  </si>
  <si>
    <t>AMY TANNER    (R)</t>
  </si>
  <si>
    <t>SENIOR ELECTION SPECIALIST (R)</t>
  </si>
  <si>
    <t>NICOLE LUCIANO (D)</t>
  </si>
  <si>
    <t>BONNIE PFEIFER          (R)</t>
  </si>
  <si>
    <t>WILFORD LAMMERS (D)</t>
  </si>
  <si>
    <t>ELECTIONS SPECIALIST (D)</t>
  </si>
  <si>
    <t>CLARA COPPOLA         (R)</t>
  </si>
  <si>
    <t>ELECTION  SPECIALIST (R)</t>
  </si>
  <si>
    <t>DENISE PARMENTIER  (R</t>
  </si>
  <si>
    <t>ELECTIONS SPECIALIST (R)</t>
  </si>
  <si>
    <t>TAMI JO ECKLEY (D)</t>
  </si>
  <si>
    <t>CURE CLERK (D)</t>
  </si>
  <si>
    <t>LISA COPPOLA  (R)</t>
  </si>
  <si>
    <t>CURE CLERK (R)</t>
  </si>
  <si>
    <t>18-25</t>
  </si>
  <si>
    <t>3.5 hours</t>
  </si>
  <si>
    <t>May, July, Aug, Sept</t>
  </si>
  <si>
    <t>1 voter was 14 yrs old, came from the DMV and reg by mistake. Not sure how they got through the DMV process.</t>
  </si>
  <si>
    <t>Reasons for Other-3 voters were 15 yrs old and came from the DMV, registered by mistake.  1 voter was 14 yrs old, came from the DMV and reg by mistake. Not sure how they got through the DMV process.</t>
  </si>
  <si>
    <t>1,190-this is a combined moved out of county/state (voter reg systems didn't separate county and state)</t>
  </si>
  <si>
    <t>We switched VR systems (ESS to NTS) in July, making it difficult to track all the return reasons. We like to be able to send mail check later in the window, to avoid inactivating our 'Snowbird' voters. We have started noticing more cards are being returned with stickers from the post office that are in error- voters who say they've always lived at this address, but the card says undeliverable.</t>
  </si>
  <si>
    <t>4-Issued absentee ballot, but not returned</t>
  </si>
  <si>
    <t>2- BOE error. 6- did not have a signature on file. 1- voter voted at wrong poll site in wrong town, so only county races were counted</t>
  </si>
  <si>
    <t>Sometimes the DMV has registered people at addresses which are incorrect. They don't follow the 911 system or our tax records so it makes it difficult to register voters using addresses that are not consistent.</t>
  </si>
  <si>
    <t>48 (two early voting)</t>
  </si>
  <si>
    <t>Paper jams: two paper jams were caused by just one particular ballot which jammed on two machines. One paper jam was caused by a bent ballot in the write-in box</t>
  </si>
  <si>
    <t>3 (combined with scanners)</t>
  </si>
  <si>
    <t>0 (every place that had a jam had multiple machines, and only one machine was down while the techs traveled to the site. Voting was not interrupted during this time)</t>
  </si>
  <si>
    <t xml:space="preserve">We had a power issue during Early Voting. The power outage ocurred in the evening due to area weather and the outage was not determined until the next morning. When the pollworkers arrived at the site, there was still no power. Our County EMS provided us a generator which unfortunately  caused 1 Units On demand printer to stop working. The county told us we were provided "dirty power." The built-in UPS also stopped working. We had to work with Knowink to move working  parts of 2 On Demand units to obtain a working unit. We were told by Knowink that many counties no longer use the On demand  UPS's. </t>
  </si>
  <si>
    <t>It would be helpful to have more options for custom reporting and the ability to save a report and rerun without having to reselect all the options again.</t>
  </si>
  <si>
    <t>3-Received duplicate ballots for the voter &amp; we had already opened their first one.</t>
  </si>
  <si>
    <t>10 (9-replaced; 1 surrendered)</t>
  </si>
  <si>
    <t>1-ballot had voter mark with witness signature, but no witness address.</t>
  </si>
  <si>
    <t>Absentee/EVBM are used as affidavit ballots because they cannot be scanned on the machine.</t>
  </si>
  <si>
    <t>March and June</t>
  </si>
  <si>
    <t>We loan only for school elections and they purchase their own ballots and pay their inspectors. We pay for techs to program ballots</t>
  </si>
  <si>
    <t>138 N. Court St. Wampsville NY 13163</t>
  </si>
  <si>
    <t>315-366-2231</t>
  </si>
  <si>
    <t>315-366-2532</t>
  </si>
  <si>
    <t>https://www.madisoncounty.ny.gov/3009/Board-of-Elections</t>
  </si>
  <si>
    <t>Laura Martino</t>
  </si>
  <si>
    <t>laura.martino@madisoncounty.ny.gov</t>
  </si>
  <si>
    <t>1250 Kinderhook Rd. Chittenango, NY 13037</t>
  </si>
  <si>
    <t>315-314-0363</t>
  </si>
  <si>
    <t>lauramartino45@gmail.com</t>
  </si>
  <si>
    <t>Mary Egger</t>
  </si>
  <si>
    <t>mary.egger@madisoncounty.ny.gov</t>
  </si>
  <si>
    <t>211 Park Ave Oneida, NY 13421</t>
  </si>
  <si>
    <t>315-264-4027</t>
  </si>
  <si>
    <t>megger9432@gmail.com</t>
  </si>
  <si>
    <t>Maggie Conley</t>
  </si>
  <si>
    <t>margaret.conley@madisoncounty.ny.gov</t>
  </si>
  <si>
    <t>36 Farnham St Cazenovia NY 13035</t>
  </si>
  <si>
    <t>315-663-4656</t>
  </si>
  <si>
    <t>mconley232@gmail.com</t>
  </si>
  <si>
    <t>Kathy Slade</t>
  </si>
  <si>
    <t>kathy.slade@madisoncounty.ny.gov</t>
  </si>
  <si>
    <t>1063 Abes Way Oneida, NY 13421</t>
  </si>
  <si>
    <t>315-558-4826</t>
  </si>
  <si>
    <t>ksladeski@gmail.com</t>
  </si>
  <si>
    <t>Cris Amann</t>
  </si>
  <si>
    <t>Democratic Senior Clerk</t>
  </si>
  <si>
    <t>Bonny Matthews</t>
  </si>
  <si>
    <t>Republican Senior Clerk</t>
  </si>
  <si>
    <t>John Crossway</t>
  </si>
  <si>
    <t>Colleen Hare</t>
  </si>
  <si>
    <t>Per diem office help</t>
  </si>
  <si>
    <t>Mary Ann Floss</t>
  </si>
  <si>
    <t>N/A- We have part-time technicians, and the county custodians (from Capablilities, an agency) clean our office once a week</t>
  </si>
  <si>
    <t>3 1/2 hrs</t>
  </si>
  <si>
    <t>March, April, August, September, October</t>
  </si>
  <si>
    <t>$50 (Site Managers)</t>
  </si>
  <si>
    <t>County Prima Facia Review Sheets - see attached</t>
  </si>
  <si>
    <t>3,902- Miscellaneous changes, 4,415 - Mailing address changes, 280- Mailing address deleted, 2,523 - Poll worker summary info. Change, 1,977 Poll worker date info change, 255 - Poll worker availability, 559- Poll worker contact info. change</t>
  </si>
  <si>
    <t xml:space="preserve">347- Same day duplicate came through the DMVI portal two or more times on the same day, 14 - no address completed, 16- citizen box blank, 2 - citizen box pre-marked (Agency -name but no other contact info), 3 - transferred to different county,1,024 -no signature (DMVI),  2 - names reversed (DMVI) rejected and rescanned into correct existing voter registration, 1 - didn't want to be registered (agency). </t>
  </si>
  <si>
    <t>Some mail check cards have been returned as "Unknown" or "Unable to Forward" when the voter did reside at that residence.</t>
  </si>
  <si>
    <t>4 (38 voters needed ID and only 4 were eligible for Primary)</t>
  </si>
  <si>
    <t>We agree that ID should be shown when required.</t>
  </si>
  <si>
    <t>Missing Signature, Voter at Wrong Pollsite and insisted on voting there</t>
  </si>
  <si>
    <t>Voter already voted by absentee.</t>
  </si>
  <si>
    <t>2- inspector errors, 3 – Voters’ registration date wasn’t updated on “Golden Day.”, 5- absentee voters (2 EVBM + 2 Perm + 1 Military), 1 -voter at wrong pollsite (back of ballot counted)</t>
  </si>
  <si>
    <t>N/A -We had no voters who claimed to have registered through the DMV and were NOT registered.</t>
  </si>
  <si>
    <t>N/A - We had no voters who claimed to have registered through the DMV and were NOT registered.</t>
  </si>
  <si>
    <t>2 - claimed they registered at the DMV.  They had moved within the county.</t>
  </si>
  <si>
    <t>Same day duplicates, missing signatures and required ID are some issues.</t>
  </si>
  <si>
    <t>N/A - No voter called prior to Election Day.</t>
  </si>
  <si>
    <t>N/A - 2- voters claimed to be registered at the BOE</t>
  </si>
  <si>
    <t>5-30 minutes</t>
  </si>
  <si>
    <t xml:space="preserve"> EMS System is outdated.  The ink cartridges were drying up between passing the testing stage, deployment, and Election Day. This will be solved with the new EMS system that allows the BMD to release a drop of ink at set intervals so it will not dry up during the prementioned period.</t>
  </si>
  <si>
    <t>Our pollbook vendor said that since our EMS system was old and the image used for the On Demand Printers was not clear.  The density of ink being printed on the ballots during Early Voting was not consistent.  This caused the proposition bubbles to be barely visible on the back of the ballot only.  We were told that once we upgraded our EMS system, the ballot PDF quality would improve and the Ballots on Demand printers would print the ballots with better quality (darker bubbles).  We replaced on Ballot on Demand, Avision, printer on the first day of Early Voting because of jamming problems during printing.  These printers continue to be sub-par.  A considerable amount of time was spent before the General Election to implement and test the printer utility.  Some reports are still not working and do not meet the requests we received from candidates and our county chairs.</t>
  </si>
  <si>
    <t>Reliable / improved quality of On Demand printers, straight forward training material with consistent use of terms and direction, better turnaround time with problem solving, more reports, and improved connectivity.</t>
  </si>
  <si>
    <t>No other comments.</t>
  </si>
  <si>
    <t>N/A, other catergories were sufficient</t>
  </si>
  <si>
    <t>N/A- other cateories were sufficient</t>
  </si>
  <si>
    <t>Duplicate Ballot</t>
  </si>
  <si>
    <t>N/A - We comply</t>
  </si>
  <si>
    <t>N/A-none were sent</t>
  </si>
  <si>
    <t>Residents in nursing facilities  are often signed up automatically by the nursing home's acitivies director and some of these residents do not wish to be  registered voters. Some of the residents are asking the BOE workers what choice to make.  The BOE workers tell them it is up to the voter to decide.</t>
  </si>
  <si>
    <t>See Attachment</t>
  </si>
  <si>
    <t>N/A, didn't anwer "other"</t>
  </si>
  <si>
    <t>N/A, didn't answer "other"</t>
  </si>
  <si>
    <t>We use Absentee Ballots that are labeled Absentee/Affidavit Ballots</t>
  </si>
  <si>
    <t>Flat fee of $75 for security seals/cords</t>
  </si>
  <si>
    <t>The county pays for the inspectors poll site fees, and the delivery of machines.  We then charge the towns for inspectors used in their towns and add in the cost of poll site fees, and the delivery of voting machines. (Cost of delivery is broken down by number of machines) used for each town).</t>
  </si>
  <si>
    <t>(607) 737-5475</t>
  </si>
  <si>
    <t>(607) 737-5499</t>
  </si>
  <si>
    <t>https://www.chemungcountyny.gov/420/Board-of-Elections</t>
  </si>
  <si>
    <t>378 S. Main St. 
Elmira, NY  14902</t>
  </si>
  <si>
    <t>Mary M. Collins</t>
  </si>
  <si>
    <t>marycollins@chemungcountyny.gov</t>
  </si>
  <si>
    <t>608 Maple Ave. Elmira, NY  14904</t>
  </si>
  <si>
    <t>(607) 731-1185</t>
  </si>
  <si>
    <t>Sperry J. Navone</t>
  </si>
  <si>
    <t>snavone@chemungcountyny.gov</t>
  </si>
  <si>
    <t>155 Forrest Hills Dr. Elmira, NY  14905</t>
  </si>
  <si>
    <t>(607) 767-6740</t>
  </si>
  <si>
    <t>(607) 425-6153</t>
  </si>
  <si>
    <t>Tina M. Kane</t>
  </si>
  <si>
    <t>tkane@chemungcountyny.gov</t>
  </si>
  <si>
    <t>901 W. 2nd St., Elmira, NY  14905</t>
  </si>
  <si>
    <t>Marcy M. Thomas</t>
  </si>
  <si>
    <t>mthomas1@chemungcountyny.gov</t>
  </si>
  <si>
    <t>4896 Pinecrest Rd., Millport, NY  14864</t>
  </si>
  <si>
    <t>(607) 796-5162</t>
  </si>
  <si>
    <t>Halie Saunders</t>
  </si>
  <si>
    <t>Election Administrative Specialist</t>
  </si>
  <si>
    <t>Colleen Novotny</t>
  </si>
  <si>
    <t>Jennifer Russell</t>
  </si>
  <si>
    <t>Mary Rogers</t>
  </si>
  <si>
    <t>Diane Seifert</t>
  </si>
  <si>
    <t>Clerk (Seasonal)</t>
  </si>
  <si>
    <t>Mathilde Barr</t>
  </si>
  <si>
    <t>Barbara Moak</t>
  </si>
  <si>
    <t>James Woodman</t>
  </si>
  <si>
    <t>System Technician (Seasonal)</t>
  </si>
  <si>
    <t>Joseph Gaieski</t>
  </si>
  <si>
    <t>Matthew Materne</t>
  </si>
  <si>
    <t>David Aaron Burnett</t>
  </si>
  <si>
    <t>&gt;2,400</t>
  </si>
  <si>
    <t xml:space="preserve">LESS THAN 10 </t>
  </si>
  <si>
    <t xml:space="preserve">3HRS </t>
  </si>
  <si>
    <t>25$ PER CLASS</t>
  </si>
  <si>
    <t>Review Petitions, separating those that do not comply</t>
  </si>
  <si>
    <t>Timely Registration AFF</t>
  </si>
  <si>
    <t>Wrong Party</t>
  </si>
  <si>
    <t>Slow printing</t>
  </si>
  <si>
    <t>Faster Printing, Better cost on printers</t>
  </si>
  <si>
    <t>Switched to KNOWINK for 26</t>
  </si>
  <si>
    <t>Signed by someone else</t>
  </si>
  <si>
    <t>Currently not differentiated from ABS</t>
  </si>
  <si>
    <t>Nov, and assist with others in March and June</t>
  </si>
  <si>
    <t>All</t>
  </si>
  <si>
    <t>134 West Eagle St., Buffalo, NY 14202</t>
  </si>
  <si>
    <t>716-858-8891</t>
  </si>
  <si>
    <t>www.elections.erie.gov</t>
  </si>
  <si>
    <t>Howard Johnson, Jr</t>
  </si>
  <si>
    <t>howard.johnson@erie.gov</t>
  </si>
  <si>
    <t>49 Pershing Ave., Buffalo, NY 14211</t>
  </si>
  <si>
    <t>716-903-2085</t>
  </si>
  <si>
    <t>hjohnson5566@yahoo.com</t>
  </si>
  <si>
    <t>Ralph Mohr</t>
  </si>
  <si>
    <t>Ralph.Mohr@Erie.gov</t>
  </si>
  <si>
    <t>5622 Broadway, Lancaster, NY 14086</t>
  </si>
  <si>
    <t>716-864-3294</t>
  </si>
  <si>
    <t>rmohr14086@gmail,com</t>
  </si>
  <si>
    <t>Terrence MacKInnon</t>
  </si>
  <si>
    <t>Terrence.Mackinnon@Erie.gov</t>
  </si>
  <si>
    <t>4465 Windsor Ter., Hamburg, NY 14075</t>
  </si>
  <si>
    <t>716-712-6520</t>
  </si>
  <si>
    <t>terrencemackinnon@gmail.com</t>
  </si>
  <si>
    <t>Robin Sion</t>
  </si>
  <si>
    <t>Robin.Sion@Erie.gov</t>
  </si>
  <si>
    <t>8852 Chaise Rd., Concord, NY 14141</t>
  </si>
  <si>
    <t>716-481-0792</t>
  </si>
  <si>
    <t>robinlsion10@gmail.com</t>
  </si>
  <si>
    <t>Report 8a – needs to be completed
Report 10b &amp; 10d – are these totals included in Reports 10a and 10c?
Reports 10b &amp; 10d Question #23 – needs to be answered
Report 11 Questions 6-15 – need to be completed
Report 13d – Needs to be completed</t>
  </si>
  <si>
    <t>February, May, July, August, October</t>
  </si>
  <si>
    <t>inspector error, absentee issued/received, last day registration.</t>
  </si>
  <si>
    <t>none at this time</t>
  </si>
  <si>
    <t>REFUSED BALLOT, RECEIVED AFTER DEADLINE</t>
  </si>
  <si>
    <t>We use affidavit specific ballots</t>
  </si>
  <si>
    <t>All direct and indirect costs</t>
  </si>
  <si>
    <t>355 West Main St., Suite 161 Malone, NY 12953</t>
  </si>
  <si>
    <t>518-481-1455</t>
  </si>
  <si>
    <t>518-481-6018</t>
  </si>
  <si>
    <t>https://www.franklincountyny.gov/departments/administrative/board_of_elections/index.php</t>
  </si>
  <si>
    <t>Brandon John Varin</t>
  </si>
  <si>
    <t>brandonjohn.varin@franklincountyny.gov</t>
  </si>
  <si>
    <t>5 Porter Ave, Malone, NY 12953</t>
  </si>
  <si>
    <t>518-480-5179</t>
  </si>
  <si>
    <t>Tracy Sparks</t>
  </si>
  <si>
    <t>tracy.sparks@franklincountyny.gov</t>
  </si>
  <si>
    <t>28 Wawbeek Ave, Tupper Lake, NY 12986</t>
  </si>
  <si>
    <t>518-524-2920</t>
  </si>
  <si>
    <t>Eric Barney</t>
  </si>
  <si>
    <t>eric.barney@franklincountyny.gov</t>
  </si>
  <si>
    <t>1369 Washington St, Brushton, NY 12916</t>
  </si>
  <si>
    <t>518-319-7153</t>
  </si>
  <si>
    <t>Bridget Furman</t>
  </si>
  <si>
    <t>bridget.furman@franklincountyny.gov</t>
  </si>
  <si>
    <t>140 Spencer Rd, Burk, NY  12917</t>
  </si>
  <si>
    <t>5118-335-1371</t>
  </si>
  <si>
    <t>Kyle Yando</t>
  </si>
  <si>
    <t>Elections Clerk</t>
  </si>
  <si>
    <t>Sherri McElwain</t>
  </si>
  <si>
    <t>Report 2d – Advised confirmation notice breakdowns will be needed to be tracked in future years. 
Report 3 – Questions 2-4 were not tracked.  Do you have a total of voters that moved out of the county (question 1e)?  
Report 4 – The signed mail check certification is still needed.</t>
  </si>
  <si>
    <t>2.5 Hrs</t>
  </si>
  <si>
    <t>$17/hr</t>
  </si>
  <si>
    <t>$.75/hr</t>
  </si>
  <si>
    <t>.75/hr more</t>
  </si>
  <si>
    <t>Missing address or invalid address</t>
  </si>
  <si>
    <t xml:space="preserve">This year as mail check was processed we used a google sheet to track the different types of returns and this was very helpful for completing this certification. </t>
  </si>
  <si>
    <t xml:space="preserve">292 / Only 4 in  PE 25 Towns </t>
  </si>
  <si>
    <t>(8) Absentee; (4) Missing Signature on File</t>
  </si>
  <si>
    <t xml:space="preserve">5 Minutes </t>
  </si>
  <si>
    <t>No Problems</t>
  </si>
  <si>
    <t>2/1 Team</t>
  </si>
  <si>
    <t>NO, WE USE PRECINCT CENTRAL TO TRACK IN REAL TIME, WE CAN SEE VOTER CHECK INS AND IT GIVES US THE ABILITY TO TRACK VOTER TURNOUT WITHIN THE COUNTY</t>
  </si>
  <si>
    <t>We use ballots that are labeled as affidavit but with different timing marks so that they can not be scanned on an election day machine. If we were to run out of affidavit ballots on election day we would use spare absentee ballots.</t>
  </si>
  <si>
    <r>
      <t xml:space="preserve">Service Provided      	Cost
</t>
    </r>
    <r>
      <rPr>
        <sz val="10"/>
        <rFont val="Arial"/>
        <family val="2"/>
      </rPr>
      <t>Programming (time)	$50.00/machine
Testing (time)	$50.00/machine
Delivery/pick up- may vary depending on location     	$100.00 minimum
Supplies (seals, pens, instructions...)	$25.00/machine
Election day support	$300.00
Reading Memory cards	 cost included 
Lists from EMS system  	 cost included</t>
    </r>
    <r>
      <rPr>
        <u/>
        <sz val="10"/>
        <rFont val="Arial"/>
        <family val="2"/>
      </rPr>
      <t xml:space="preserve"> </t>
    </r>
  </si>
  <si>
    <t>All costs</t>
  </si>
  <si>
    <t>80 State Highway 310, Suite 9, Canton, NY 13617</t>
  </si>
  <si>
    <t>315-379-2202</t>
  </si>
  <si>
    <t>315-386-2737</t>
  </si>
  <si>
    <t>www.votestlawrence.gov</t>
  </si>
  <si>
    <t>Jennie H. Bacon</t>
  </si>
  <si>
    <t>jbacon@stlawco.gov</t>
  </si>
  <si>
    <t>1178 Pyrites Russell Rd. Hermon, NY 13652</t>
  </si>
  <si>
    <t>315-714-2339</t>
  </si>
  <si>
    <t>315-212-3671</t>
  </si>
  <si>
    <t>jbacon731@gmail.com</t>
  </si>
  <si>
    <t>Thomas A. Nichols</t>
  </si>
  <si>
    <t>tnichols@stlawco.gov</t>
  </si>
  <si>
    <t>5201 County Route 6 Ogdensburg, NY 13669</t>
  </si>
  <si>
    <t>315-393-2451</t>
  </si>
  <si>
    <t>315-323-0748</t>
  </si>
  <si>
    <t>tnichols@northnet.org</t>
  </si>
  <si>
    <t>Gordon I. Ward</t>
  </si>
  <si>
    <t>gward@stlawco.gov</t>
  </si>
  <si>
    <t>115 Main St. Hermon, NY 13652</t>
  </si>
  <si>
    <t>315-783-7983</t>
  </si>
  <si>
    <t>gward128@gmail.com</t>
  </si>
  <si>
    <t>Jesse M. Sovie</t>
  </si>
  <si>
    <t>jsovie@stlawco.gov</t>
  </si>
  <si>
    <t>1041 County Route 14 Rensselaer Falls, NY 13680</t>
  </si>
  <si>
    <t>315-276-5049</t>
  </si>
  <si>
    <t>jmsovie89@gmail.com</t>
  </si>
  <si>
    <t>Andrew Crossett</t>
  </si>
  <si>
    <t>Data Management Tech (R)</t>
  </si>
  <si>
    <t>Yvonne Stewart</t>
  </si>
  <si>
    <t>Data Management Tech (D)</t>
  </si>
  <si>
    <t>Kassidy Walsh</t>
  </si>
  <si>
    <t>Brendan Finnegan</t>
  </si>
  <si>
    <t>Report 2d - Advised to track for the future</t>
  </si>
  <si>
    <t>2 hrs</t>
  </si>
  <si>
    <t>Jul - Aug</t>
  </si>
  <si>
    <t>Declined / Unable to Execute</t>
  </si>
  <si>
    <t>31 Replaced</t>
  </si>
  <si>
    <t>The nursing home was very accomodating, we also brought two of our inspectors with us to help assist.</t>
  </si>
  <si>
    <t>KnowInk Report</t>
  </si>
  <si>
    <r>
      <rPr>
        <b/>
        <sz val="9"/>
        <rFont val="Arial"/>
        <family val="2"/>
      </rPr>
      <t>Physical Address:</t>
    </r>
    <r>
      <rPr>
        <sz val="9"/>
        <rFont val="Arial"/>
        <family val="2"/>
      </rPr>
      <t xml:space="preserve"> 7513 E State St, Lowville, NY 13367                   </t>
    </r>
    <r>
      <rPr>
        <b/>
        <sz val="9"/>
        <rFont val="Arial"/>
        <family val="2"/>
      </rPr>
      <t>Mailing Address:</t>
    </r>
    <r>
      <rPr>
        <sz val="9"/>
        <rFont val="Arial"/>
        <family val="2"/>
      </rPr>
      <t xml:space="preserve"> 7660 N State St, Lowville, NY 13367 </t>
    </r>
  </si>
  <si>
    <t>(315)-376-5329</t>
  </si>
  <si>
    <t>https://lewiscountyny.gov/departments/board-of-elections/</t>
  </si>
  <si>
    <t>Lindsay Burriss</t>
  </si>
  <si>
    <t>Lindsayburriss@lewiscounty.ny.gov</t>
  </si>
  <si>
    <t>Beaver Falls NY 13305</t>
  </si>
  <si>
    <t>315-286-8528</t>
  </si>
  <si>
    <t>Lindsayburriss@yahoo.com</t>
  </si>
  <si>
    <t>Ramona Carpenter</t>
  </si>
  <si>
    <t>Ramonacarpenter@lewiscounty.ny.gov</t>
  </si>
  <si>
    <t>Lowville NY 13367</t>
  </si>
  <si>
    <t>315-586-2988</t>
  </si>
  <si>
    <t>rl.carpenter@yahoo.com</t>
  </si>
  <si>
    <t>Hannah Wilson</t>
  </si>
  <si>
    <t>hannahwilson@lewiscounty.ny.gov</t>
  </si>
  <si>
    <t>Castorland NY 13626</t>
  </si>
  <si>
    <t>315-729-9250</t>
  </si>
  <si>
    <t>Hannahkayellen21@gmail.com</t>
  </si>
  <si>
    <t>Devin Kogut</t>
  </si>
  <si>
    <t>devinkogut@lewiscounty.ny.gov</t>
  </si>
  <si>
    <t>Lyons Falls NY 13368</t>
  </si>
  <si>
    <t>315-681-0368</t>
  </si>
  <si>
    <t>dkogut@ymail.com</t>
  </si>
  <si>
    <t>Report 1a #3
Report 4 Need signed mail check certification
Report 10b #23</t>
  </si>
  <si>
    <t>8 TO 28</t>
  </si>
  <si>
    <t>2.5 HRS</t>
  </si>
  <si>
    <t>AUG TO OCT</t>
  </si>
  <si>
    <t>$25 FPR CLASS, $25 PER POLL SITE AND $50 PER VOTING SYSTEM</t>
  </si>
  <si>
    <t>Petition review sheet which we have attached</t>
  </si>
  <si>
    <t>Petition review sheet which is attached</t>
  </si>
  <si>
    <t>OVR transactions</t>
  </si>
  <si>
    <t>incomplete registration forms from Agencies, DMV, Mail, and SUNY</t>
  </si>
  <si>
    <t>Absentee not returned, missing signature and wrong ed/site</t>
  </si>
  <si>
    <t>Absentee/EVBM returned</t>
  </si>
  <si>
    <t>ABS?EVBM not returned, Wrong ed/site, missing signature, golden day</t>
  </si>
  <si>
    <t>10 min</t>
  </si>
  <si>
    <t>120 min</t>
  </si>
  <si>
    <t>One of the printer cable ports was damaged during set up</t>
  </si>
  <si>
    <t>12 to16</t>
  </si>
  <si>
    <t>22" ballot printing issues</t>
  </si>
  <si>
    <t>better reporting and better pollworker set up</t>
  </si>
  <si>
    <t xml:space="preserve">knowink has been very good with their customer service when called </t>
  </si>
  <si>
    <t>Signed by agent</t>
  </si>
  <si>
    <t>It is a pleasure to be able to assist the voters when we visit</t>
  </si>
  <si>
    <t>First bulk print is through Fort Orange and when we need more printed we print them in house on our Verity ballot Printer</t>
  </si>
  <si>
    <t>We print affidavits ondemand with the Verity Touch Writer at the poll sites</t>
  </si>
  <si>
    <t>Nov</t>
  </si>
  <si>
    <t>y</t>
  </si>
  <si>
    <t>Votin sysem delivery, Seals and labels, Create ballot&amp;memoery Cards/run test decks and prep system and poll books</t>
  </si>
  <si>
    <t>Through the flash drives in the verity voting syhstems</t>
  </si>
  <si>
    <t>79 Hurley Ave, Suite 112, Kingston, NY 12401</t>
  </si>
  <si>
    <t>845-334-5470</t>
  </si>
  <si>
    <t>845-334-5434</t>
  </si>
  <si>
    <t>elections.ulstercountyny.gov</t>
  </si>
  <si>
    <t>Ashley Torres</t>
  </si>
  <si>
    <t>adit@ulstercountyny.gov</t>
  </si>
  <si>
    <t>214 East Dr, Hurley, NY 12443</t>
  </si>
  <si>
    <t>845-594-4512</t>
  </si>
  <si>
    <t>John P Quigley</t>
  </si>
  <si>
    <t>joqu@ulstercountyny.gov</t>
  </si>
  <si>
    <t>60 Orchard St, Kingston, NY 12401</t>
  </si>
  <si>
    <t>845-594-2698</t>
  </si>
  <si>
    <t>Jennifer Bloom</t>
  </si>
  <si>
    <t>jfue@ulstercountyny.gov</t>
  </si>
  <si>
    <t>55 Furnace St, Kingston, NY 12401</t>
  </si>
  <si>
    <t>845-332-6600</t>
  </si>
  <si>
    <t>Keri l Williams</t>
  </si>
  <si>
    <t>kmll@ulstercountyny.gov</t>
  </si>
  <si>
    <t>45 Valentine Ave, Kingston, NY 12401</t>
  </si>
  <si>
    <t>845-853-4101</t>
  </si>
  <si>
    <t>Jennifer Bogart</t>
  </si>
  <si>
    <t>Administrative Assistant</t>
  </si>
  <si>
    <t>Alison Tobar</t>
  </si>
  <si>
    <t>Jennifer Crespino</t>
  </si>
  <si>
    <t>Administrative Technician</t>
  </si>
  <si>
    <t>Nicole Tinker</t>
  </si>
  <si>
    <t>Christopher Ferraro</t>
  </si>
  <si>
    <t>Election Machine Technology Specialist</t>
  </si>
  <si>
    <t>John Reeder</t>
  </si>
  <si>
    <t>Mike Quimby</t>
  </si>
  <si>
    <t>Chief Reg Clerk</t>
  </si>
  <si>
    <t>Nico Accardi</t>
  </si>
  <si>
    <t>Danielle Horton</t>
  </si>
  <si>
    <t>Sarah Fassett</t>
  </si>
  <si>
    <t>Report 1a – Question #4
Report 1b – Question #22
Report 1c – Question #32-33
Report 3 – Question #4
Report 6a – Questions #3b-3g
Report 10a – Question #5</t>
  </si>
  <si>
    <t>20 - 30</t>
  </si>
  <si>
    <t>July &amp; September</t>
  </si>
  <si>
    <t>15.50/hour</t>
  </si>
  <si>
    <t>20.00 extra</t>
  </si>
  <si>
    <t>DNT new reg system</t>
  </si>
  <si>
    <t>Absentee Voter, Office Error</t>
  </si>
  <si>
    <t>Issued Absentee, No Signature on File, Wrong Site</t>
  </si>
  <si>
    <t>Some inspectors need more training</t>
  </si>
  <si>
    <t>POASigned</t>
  </si>
  <si>
    <t xml:space="preserve">Affidavit Ballots are coded differently than Election Day Ballots for each TWD, will not scan in Voting Machines. </t>
  </si>
  <si>
    <t>Yes, Schools</t>
  </si>
  <si>
    <t>Flat Fee for each machine, Programing, Testing, Supplies</t>
  </si>
  <si>
    <t>Inspectors, Ballots, Delivery Costs</t>
  </si>
  <si>
    <r>
      <rPr>
        <b/>
        <u/>
        <sz val="9"/>
        <rFont val="Arial"/>
        <family val="2"/>
      </rPr>
      <t>Mailing</t>
    </r>
    <r>
      <rPr>
        <sz val="9"/>
        <rFont val="Arial"/>
        <family val="2"/>
      </rPr>
      <t xml:space="preserve"> - 3 E Pulteney Sq, Bath NY 14810                             </t>
    </r>
    <r>
      <rPr>
        <b/>
        <u/>
        <sz val="9"/>
        <rFont val="Arial"/>
        <family val="2"/>
      </rPr>
      <t>Office</t>
    </r>
    <r>
      <rPr>
        <sz val="9"/>
        <rFont val="Arial"/>
        <family val="2"/>
      </rPr>
      <t xml:space="preserve"> - 20 E Morris St, Bath NY 14810     </t>
    </r>
  </si>
  <si>
    <t>607-664-2260</t>
  </si>
  <si>
    <t>607-664-2376</t>
  </si>
  <si>
    <t>https://www.steubencountyny.gov/469/Board-of-Elections</t>
  </si>
  <si>
    <t>Colleen Hauryski</t>
  </si>
  <si>
    <t>chauryski@steubencountyny.gov</t>
  </si>
  <si>
    <t>9 Rumsey St        Bath, NY 14810</t>
  </si>
  <si>
    <t>607-776-9466</t>
  </si>
  <si>
    <t>607-725-0400</t>
  </si>
  <si>
    <t>daughterbear4u@gmail.com</t>
  </si>
  <si>
    <t>Bryan Housel</t>
  </si>
  <si>
    <t>BryanH@steubencountyny.gov</t>
  </si>
  <si>
    <t>244 Dwight Ave, Corning NY 14830</t>
  </si>
  <si>
    <t>315-759-9203</t>
  </si>
  <si>
    <t>bryan.housel8@gmail.com</t>
  </si>
  <si>
    <t>Chad Cleland</t>
  </si>
  <si>
    <t>Democratic Commissioner Assistant</t>
  </si>
  <si>
    <t>Angelia Cornish</t>
  </si>
  <si>
    <t>Republican Commissioner Assistant</t>
  </si>
  <si>
    <t>Hannalea Evans</t>
  </si>
  <si>
    <t>Lydia Stewart</t>
  </si>
  <si>
    <t>Mark Kelly</t>
  </si>
  <si>
    <t xml:space="preserve">Republican Senior Clerk </t>
  </si>
  <si>
    <t>Report 1c Questions 25 &amp; 29 – This is for salaries in 2025.  Please update information.
Report 2b Questions 40-41 – Need to be answered
Report 3 Questions 1g-3 – Need to be answered
Report 4 – Need signed mail check certification
Report 10b Question 23 – Recheck number.  This should be the total absentee/EVBM ballots sent out.
Report 10d Question 23 – This should be the total absentee/EVBM ballots sent out
Report 12 Question 13 – Needs to be answered
Report 13c – Needs to be answered</t>
  </si>
  <si>
    <t>varies</t>
  </si>
  <si>
    <t>50 per training</t>
  </si>
  <si>
    <t>no signature on file</t>
  </si>
  <si>
    <t>Printer Jams/ inspectors not completing transactions</t>
  </si>
  <si>
    <t>Price of consumables is a buren.</t>
  </si>
  <si>
    <t>3000 flat rate plus .31 cents per ballots plus 80 dollar delivery plus 300 admin fee</t>
  </si>
  <si>
    <t>inspector costs</t>
  </si>
  <si>
    <t>6 Court St Room 104 Geneseo, NY 14454</t>
  </si>
  <si>
    <t>(585)243-7090</t>
  </si>
  <si>
    <t>(585)243-7015</t>
  </si>
  <si>
    <t>www.https://www.livingstoncountyny.gov/123/Board-of-Elections</t>
  </si>
  <si>
    <t>David M. DiPasquale</t>
  </si>
  <si>
    <t>daviddipasquale@livingstoncountyny.gov</t>
  </si>
  <si>
    <t>2 Pine Circle Mount Morris, NY 14510</t>
  </si>
  <si>
    <t>(585)315-6998</t>
  </si>
  <si>
    <t>depo@rochester.rr.com</t>
  </si>
  <si>
    <t>Gary J. Nageldinger</t>
  </si>
  <si>
    <t>garynageldinger@livingstoncountyny.goov</t>
  </si>
  <si>
    <t>9740 Shaw Rd Dalton, NY 14836</t>
  </si>
  <si>
    <t>(585)880-5612</t>
  </si>
  <si>
    <t>garynageldinger@gmail.com</t>
  </si>
  <si>
    <t>Amanda M. Coniglio</t>
  </si>
  <si>
    <t>amandaconiglio@livingstoncounty.gov</t>
  </si>
  <si>
    <t>47 Genesee St Mount Morris, NY 14510</t>
  </si>
  <si>
    <t>(585)261-5169</t>
  </si>
  <si>
    <t>lula1204920@aol.com</t>
  </si>
  <si>
    <t>Alicia Strain</t>
  </si>
  <si>
    <t>aliciastrain@livingstoncountyny.gov</t>
  </si>
  <si>
    <t>8612 Scipio Rd Nunda, NY 14517</t>
  </si>
  <si>
    <t>(585)857-3828</t>
  </si>
  <si>
    <t>strainalicia@gmail.com</t>
  </si>
  <si>
    <t>Tim Howe</t>
  </si>
  <si>
    <t>Elections Operation Specialists</t>
  </si>
  <si>
    <t>John Duffy</t>
  </si>
  <si>
    <t>Elections Operation Specialist</t>
  </si>
  <si>
    <t>$58, 895.00</t>
  </si>
  <si>
    <t>DNT - sys issue</t>
  </si>
  <si>
    <t>Ccleland@SteubenCountyNY.gov</t>
  </si>
  <si>
    <t>225 W. Washington St, Bath NY 14810</t>
  </si>
  <si>
    <t>607-664-2263</t>
  </si>
  <si>
    <t>-                                     (607) 794-2399</t>
  </si>
  <si>
    <t>Acornish@SteubenCountyNY.gov</t>
  </si>
  <si>
    <t>9248 County Rte 87 Hammondsport NY 14840</t>
  </si>
  <si>
    <t>607-664-2240</t>
  </si>
  <si>
    <t>(607)-329-1416</t>
  </si>
  <si>
    <t>7 hours</t>
  </si>
  <si>
    <t>May &amp; September</t>
  </si>
  <si>
    <t>$15.50 per hour</t>
  </si>
  <si>
    <t>$18.50 per hour</t>
  </si>
  <si>
    <t>inhouse prima facie review form</t>
  </si>
  <si>
    <t>MISC-NO FORWARDING</t>
  </si>
  <si>
    <t>ABS not returned; NO issue-registered correctly</t>
  </si>
  <si>
    <t>Wrong party</t>
  </si>
  <si>
    <t>Active no signature on file; ABS no return; e-printer issure</t>
  </si>
  <si>
    <t xml:space="preserve">No Cure </t>
  </si>
  <si>
    <t>Once a voter does a DMV transaction they should not be able to put in another transaction the same day. This causes unneccessary duplicate transactions</t>
  </si>
  <si>
    <t>We stand strong on the cost efficency of on demand  printing and our continued support from Tenex</t>
  </si>
  <si>
    <t>returned undeliverable</t>
  </si>
  <si>
    <t>no cure; undeliverable</t>
  </si>
  <si>
    <t>Multiple voters refused due to not knowing what they were voting for or any of the candidates</t>
  </si>
  <si>
    <t>we use our own form</t>
  </si>
  <si>
    <t>Phoenix Graphic</t>
  </si>
  <si>
    <t>Print on demand</t>
  </si>
  <si>
    <t>Voter turnout</t>
  </si>
  <si>
    <t>Inspector Costs, Tech Fees &amp; machine pickup/delivery</t>
  </si>
  <si>
    <t>8 Willets Ave, Belmont NY  14813</t>
  </si>
  <si>
    <t>585-268-9294/9295</t>
  </si>
  <si>
    <t>https://www.alleganyco.gov</t>
  </si>
  <si>
    <t>Michael McCormick</t>
  </si>
  <si>
    <t>mike.mccormick@alleganyco.gov</t>
  </si>
  <si>
    <t>839 State Rte 417, Andover NY  14806</t>
  </si>
  <si>
    <t>607-478-8001</t>
  </si>
  <si>
    <t>607-661-8089</t>
  </si>
  <si>
    <t>Brent L. Reynolds</t>
  </si>
  <si>
    <t>brent.reynolds@alleganyco.gov</t>
  </si>
  <si>
    <t>773 State Rte 244, Alfred Station NY  14803</t>
  </si>
  <si>
    <t>607-587-8289</t>
  </si>
  <si>
    <t>607-382-4302</t>
  </si>
  <si>
    <t>depotpress773@yahoo.com</t>
  </si>
  <si>
    <t>Barbara Broughton</t>
  </si>
  <si>
    <t>barbara.broughton@alleganyco.gov</t>
  </si>
  <si>
    <t>18 West Ave, Angelica NY  14709</t>
  </si>
  <si>
    <t>585-610-6129</t>
  </si>
  <si>
    <t>Marcy Crawford</t>
  </si>
  <si>
    <t>marcy.crawford@alleganyco.gov</t>
  </si>
  <si>
    <t>64 Greenwich St, Belmont NY  14813</t>
  </si>
  <si>
    <t>585-610-8847</t>
  </si>
  <si>
    <t>Erika Gaboriault</t>
  </si>
  <si>
    <t>DEM Clerk - Full time</t>
  </si>
  <si>
    <t>Julie Jones</t>
  </si>
  <si>
    <t>REP Clerk - Full time</t>
  </si>
  <si>
    <t>Lynn Thompson</t>
  </si>
  <si>
    <t>DEM Tech 2</t>
  </si>
  <si>
    <t>Timothy Voss</t>
  </si>
  <si>
    <t>REP  Tech 2</t>
  </si>
  <si>
    <t>Chrsitopher Romanchock</t>
  </si>
  <si>
    <t>DEM Tech 1</t>
  </si>
  <si>
    <t>Jeffry Kuhn</t>
  </si>
  <si>
    <t>REP Tech 1</t>
  </si>
  <si>
    <t>Report 3 Question 1f – This was previously tracked.  Please make sure this is tracked for future years.
Report 3 Question 2 – Needs to be answered
Report 10b and 10d Question 23 – This should be the total absentee/early vote by mail ballots sent out to voters.</t>
  </si>
  <si>
    <t>$9644.50/PT</t>
  </si>
  <si>
    <t>$9644.5/PT</t>
  </si>
  <si>
    <t>May, Aug, Sept, Oct</t>
  </si>
  <si>
    <t>DNT in Mail Dup</t>
  </si>
  <si>
    <t>DNT in Mail Cancels</t>
  </si>
  <si>
    <t>DNT SPELLING :-) confirmation sent due to inactive status (cannot otherwise confirm)</t>
  </si>
  <si>
    <t>DNT in Mail-Inactive FWD or by now-Purged if NYS DUP</t>
  </si>
  <si>
    <t>DNT individually</t>
  </si>
  <si>
    <t>0 personal DNT Others individually</t>
  </si>
  <si>
    <t>DNT- would be dup on record</t>
  </si>
  <si>
    <t>112 Add/Removal PO Box</t>
  </si>
  <si>
    <t>Sig Required, ABS or EVBM issued but not voted, other not specified (multiple spoils, voter pref, error, etc)</t>
  </si>
  <si>
    <t>1, rec'd late</t>
  </si>
  <si>
    <t>1 unknown, never rec'd</t>
  </si>
  <si>
    <t>Privacy Sleeves</t>
  </si>
  <si>
    <t>Minor Connectivity Issues</t>
  </si>
  <si>
    <t>Better Support. Depend on County It.</t>
  </si>
  <si>
    <t>Declined-Nursing Home</t>
  </si>
  <si>
    <t>Affidavit/Absentee Same Ballot</t>
  </si>
  <si>
    <t>Cards</t>
  </si>
  <si>
    <t>7376 State Route 31,   PO Box 363, Lyons, NY 14489</t>
  </si>
  <si>
    <t>315-946-7400</t>
  </si>
  <si>
    <t>315-946-7409</t>
  </si>
  <si>
    <t>https://www.waynecountyny.gov/277/Elections</t>
  </si>
  <si>
    <t>Kristin Victorious</t>
  </si>
  <si>
    <t>klvictorious@waynecountyny.gov</t>
  </si>
  <si>
    <t>201 W Water St. Lyons, NY 14489</t>
  </si>
  <si>
    <t>315-945-7095</t>
  </si>
  <si>
    <t>wagnerkristin36@gmail.com</t>
  </si>
  <si>
    <t>Mindy Robinson</t>
  </si>
  <si>
    <t>mrobinson@waynecountyny.gov</t>
  </si>
  <si>
    <t>51 W. DeZeng St, Clyse, NY 14433</t>
  </si>
  <si>
    <t>315-332-0720</t>
  </si>
  <si>
    <t>Same</t>
  </si>
  <si>
    <t>midyrobinson48@gmail.com</t>
  </si>
  <si>
    <t>Ryan Brotons</t>
  </si>
  <si>
    <t>rbrotons@waynecountyny.gov</t>
  </si>
  <si>
    <t>134  Bartle Ave Newark, New York 144513</t>
  </si>
  <si>
    <t>607-434-7891</t>
  </si>
  <si>
    <t>brotonsryan@yahoo,com</t>
  </si>
  <si>
    <t>Betty Rose Chardeen</t>
  </si>
  <si>
    <t>bchardeen@waynecountyny.gov</t>
  </si>
  <si>
    <t>1558 Warncke Road Lyons, New York 14489</t>
  </si>
  <si>
    <t>315.879.0481</t>
  </si>
  <si>
    <t>bettyrosechardeen@gmail.com</t>
  </si>
  <si>
    <t>Nicole Velazquez</t>
  </si>
  <si>
    <t xml:space="preserve">Democratic Election Clerk </t>
  </si>
  <si>
    <t xml:space="preserve">Jennifer Johnson </t>
  </si>
  <si>
    <t xml:space="preserve">Republican Election Clerk </t>
  </si>
  <si>
    <t>Report 2d – These totals need to be tracked separately for future years.  This is required on the EAVS survey.
Report 4 – Need the signed mail check certification
Report 8a Questions 14c &amp; 14d – These numbers indicate that almost all voters voted using the accessible session.  While your machines allow accessible sessions, it would require a poll worker to start the session.  Please revisit these numbers.
Report 10b Question 23 – Please provide the total number absentee/EVBM ballots sent out.</t>
  </si>
  <si>
    <t>Amy Kobler (D)</t>
  </si>
  <si>
    <t xml:space="preserve"> Assistant Deputy Commissioner</t>
  </si>
  <si>
    <t>Joel Little (D)</t>
  </si>
  <si>
    <t>Registration Supervisor</t>
  </si>
  <si>
    <t>Jessica Smith-Overholt (R)</t>
  </si>
  <si>
    <t>Office Manager</t>
  </si>
  <si>
    <t>Allison Arnold (R)</t>
  </si>
  <si>
    <t>Absentee Supervisor</t>
  </si>
  <si>
    <t>Mike Agostino (D)</t>
  </si>
  <si>
    <t>Ballot &amp; Media Supervisor</t>
  </si>
  <si>
    <t>Matt Greenberg (D)</t>
  </si>
  <si>
    <t>Records Supervisor</t>
  </si>
  <si>
    <t>Gabe Chen (R)</t>
  </si>
  <si>
    <t>Jacob Kobler (D)</t>
  </si>
  <si>
    <t>Attorney</t>
  </si>
  <si>
    <t xml:space="preserve">Initial Issues
</t>
  </si>
  <si>
    <t>Report 1e-Q66 - Need to verify 24 specs for OTBs</t>
  </si>
  <si>
    <t>$15.50/hour</t>
  </si>
  <si>
    <t>$3.50/hour</t>
  </si>
  <si>
    <t>$19.00/hour</t>
  </si>
  <si>
    <t>We received many cards back for people, that we actually know, stating that they had moved, address was not know, no such street or #, etc., when that was inaccurate and the addresses were correct.                          While processing returned cards, over 700 voters whose cards came back as UTF or LAST NAME ONLY, with a forwarding address were purged rather than made inactive.</t>
  </si>
  <si>
    <t>Absentee ballot had already been returned; voter requested to be taken off the absentee list.</t>
  </si>
  <si>
    <t>Some voters transposed first and last names. Unsigned registrations.</t>
  </si>
  <si>
    <t>$0.25/$0.30 single sided/double sided ballots.   $200 round trip transport.     Lists, data, and ballot programing is $500.</t>
  </si>
  <si>
    <t>4 Perry Avenue Warsaw, NY 14569</t>
  </si>
  <si>
    <t>585-786-8931</t>
  </si>
  <si>
    <t>585-786-8843</t>
  </si>
  <si>
    <t>https://www.wyomingcountyny.gov/</t>
  </si>
  <si>
    <t>Harold Bush</t>
  </si>
  <si>
    <t>hbush@wyomingcountyny.gov</t>
  </si>
  <si>
    <t>7136 Main Street Pike, NY 14130</t>
  </si>
  <si>
    <t>585-322-5787</t>
  </si>
  <si>
    <t>haroldbush687@gmail.com</t>
  </si>
  <si>
    <t>James Schlick</t>
  </si>
  <si>
    <t>jschlick@wyomingcountyny.gov</t>
  </si>
  <si>
    <t>1468 Church Road  Darien Center, NY 14040</t>
  </si>
  <si>
    <t>716-225-7214</t>
  </si>
  <si>
    <t>jeschlick@yahoo.com</t>
  </si>
  <si>
    <t>Candy Salmon</t>
  </si>
  <si>
    <t>csalmon@wyomingcountyny.gov</t>
  </si>
  <si>
    <t>2647 Centerline Road Varysburg, NY 14167</t>
  </si>
  <si>
    <t>716-392-6443</t>
  </si>
  <si>
    <t>Alicia Jane Brunner</t>
  </si>
  <si>
    <t>abrunner@wyomingcountyny.gov</t>
  </si>
  <si>
    <t>2346 Route 98 Varysburg, NY 14167</t>
  </si>
  <si>
    <t>Report 1a Question 3 – This should include commissioners, deputies and support staff.  Please check your totals
Reports 2a/2b – Please check with your vendor for help with reports.  These are required questions on the EAVS survey and several of the “did not track” questions have been tracked in the past.
Report 2d – This will need to be tracked for future years.  These are required questions on the EAVS survey.
Report 4 – The signed mail check certification is required
Report 8a Question 3a – This should be the number of printer jams that occurred
Report 10b Question 23 – This should be the total absentee/early vote by mail ballots mailed out
Report 10d Question 23 – This should be the total absentee/early vote by mail ballots mailed out
Report 10e Question 17 – Please verify that your county has no permanent absentee voters on file for the 2025 general election</t>
  </si>
  <si>
    <t>Report 2d - Total confirmations does not equal number sent out</t>
  </si>
  <si>
    <t>Issues</t>
  </si>
  <si>
    <t>Counties that sent mail checks out date range:  Dutchess, Erie**, Lewis. Montgomery, Niagara, Orange, Rensselaer, Schuyer, Tioga, NYC</t>
  </si>
  <si>
    <t>Report 2d - Total confirmations does not equal number sent out
Report 6a - Affidavits do not match what was submitted for data match</t>
  </si>
  <si>
    <t>Report 2b - Need to track invalid registrations
Report 6a - Affidavits do not match what was submitted for data match</t>
  </si>
  <si>
    <t>Report 6a - Affidavits do not match what was submitted for data match</t>
  </si>
  <si>
    <t xml:space="preserve"> Report 6a - Affidavits do not match what was submitted for data match</t>
  </si>
  <si>
    <r>
      <rPr>
        <strike/>
        <sz val="9"/>
        <rFont val="Arial"/>
        <family val="2"/>
      </rPr>
      <t>Report 1f Question 82 -  Please clarify if your county holds caucuses.  The report indicates “Did not track”.  This is required information.</t>
    </r>
    <r>
      <rPr>
        <sz val="9"/>
        <rFont val="Arial"/>
        <family val="2"/>
      </rPr>
      <t xml:space="preserve">
Report 2a &amp; 2b – This is required information and is required on the EAVS survey.  Please contact your VR vendor to determine what reports you require to get this information.
Report 2d – This is required on the EAVS survey.  Please contact your vendor to determine what reports you require to get this information
</t>
    </r>
    <r>
      <rPr>
        <strike/>
        <sz val="9"/>
        <rFont val="Arial"/>
        <family val="2"/>
      </rPr>
      <t>Report 3 Question 1h – This is blank.  Please answer</t>
    </r>
    <r>
      <rPr>
        <sz val="9"/>
        <rFont val="Arial"/>
        <family val="2"/>
      </rPr>
      <t xml:space="preserve">
Report 3 Questions 2 &amp; 3 are needed.  Question 1e is answered from the combination of these two questions, and is required fields.
</t>
    </r>
    <r>
      <rPr>
        <strike/>
        <sz val="9"/>
        <rFont val="Arial"/>
        <family val="2"/>
      </rPr>
      <t>Report 5 – This is required. Please contact your vendor to determine how to retrieve the information.</t>
    </r>
    <r>
      <rPr>
        <sz val="9"/>
        <rFont val="Arial"/>
        <family val="2"/>
      </rPr>
      <t xml:space="preserve">
Report 6a – Please review your numbers.  This should be consistent with the files submitted for the data match.
Report 6b – Please review your numbers.  This should be consistent with the files submitted for the data match.
Report 8a Question 2 – BMDs are required.  Please correct this answer to reflect number of BMD machines deployed on election day.</t>
    </r>
  </si>
  <si>
    <t>2-Signature not on file; 1-Name transposed; 1-Poll worker at site other than their voting site</t>
  </si>
  <si>
    <t>3-Clerical errors 17-Signatures not on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</si>
</sst>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quot;$&quot;#,##0.00"/>
    <numFmt numFmtId="166" formatCode="m/d/yy;@"/>
    <numFmt numFmtId="167" formatCode="_(* #,##0_);_(* \(#,##0\);_(* &quot;-&quot;??_);_(@_)"/>
    <numFmt numFmtId="168" formatCode="m/d/yyyy;@"/>
    <numFmt numFmtId="169" formatCode="&quot;$&quot;#,##0.0000_);[Red]\(&quot;$&quot;#,##0.0000\)"/>
  </numFmts>
  <fonts count="15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12"/>
      <name val="Arial"/>
      <family val="2"/>
    </font>
    <font>
      <b/>
      <sz val="14"/>
      <name val="Arial"/>
      <family val="2"/>
    </font>
    <font>
      <b/>
      <sz val="9"/>
      <name val="Arial"/>
      <family val="2"/>
    </font>
    <font>
      <sz val="8"/>
      <name val="Arial"/>
      <family val="2"/>
    </font>
    <font>
      <sz val="10"/>
      <name val="Arial"/>
      <family val="2"/>
    </font>
    <font>
      <b/>
      <sz val="10"/>
      <name val="Arial"/>
      <family val="2"/>
    </font>
    <font>
      <sz val="8"/>
      <color indexed="8"/>
      <name val="Calibri"/>
      <family val="2"/>
    </font>
    <font>
      <b/>
      <sz val="12"/>
      <color indexed="8"/>
      <name val="Arial Black"/>
      <family val="2"/>
    </font>
    <font>
      <b/>
      <sz val="12"/>
      <color indexed="8"/>
      <name val="Calibri"/>
      <family val="2"/>
    </font>
    <font>
      <b/>
      <sz val="9"/>
      <color indexed="8"/>
      <name val="Arial"/>
      <family val="2"/>
    </font>
    <font>
      <b/>
      <sz val="14"/>
      <color indexed="8"/>
      <name val="Calibri"/>
      <family val="2"/>
    </font>
    <font>
      <sz val="10"/>
      <name val="Arial"/>
      <family val="2"/>
    </font>
    <font>
      <sz val="9"/>
      <color indexed="8"/>
      <name val="Arial"/>
      <family val="2"/>
    </font>
    <font>
      <b/>
      <sz val="14"/>
      <color indexed="8"/>
      <name val="Arial"/>
      <family val="2"/>
    </font>
    <font>
      <sz val="14"/>
      <name val="Arial"/>
      <family val="2"/>
    </font>
    <font>
      <b/>
      <sz val="18"/>
      <name val="Arial"/>
      <family val="2"/>
    </font>
    <font>
      <b/>
      <sz val="16"/>
      <name val="Arial"/>
      <family val="2"/>
    </font>
    <font>
      <b/>
      <sz val="14"/>
      <color theme="1"/>
      <name val="Calibri"/>
      <family val="2"/>
      <scheme val="minor"/>
    </font>
    <font>
      <sz val="12"/>
      <color theme="1"/>
      <name val="Calibri"/>
      <family val="2"/>
      <scheme val="minor"/>
    </font>
    <font>
      <sz val="10"/>
      <color theme="1"/>
      <name val="Calibri"/>
      <family val="2"/>
      <scheme val="minor"/>
    </font>
    <font>
      <b/>
      <sz val="14"/>
      <color theme="1"/>
      <name val="Arial"/>
      <family val="2"/>
    </font>
    <font>
      <sz val="11"/>
      <color theme="1"/>
      <name val="Arial"/>
      <family val="2"/>
    </font>
    <font>
      <b/>
      <sz val="9"/>
      <color theme="1"/>
      <name val="Arial"/>
      <family val="2"/>
    </font>
    <font>
      <sz val="8"/>
      <color theme="1"/>
      <name val="Calibri"/>
      <family val="2"/>
      <scheme val="minor"/>
    </font>
    <font>
      <sz val="9"/>
      <color theme="1"/>
      <name val="Arial"/>
      <family val="2"/>
    </font>
    <font>
      <b/>
      <sz val="9"/>
      <color rgb="FFFF0000"/>
      <name val="Arial"/>
      <family val="2"/>
    </font>
    <font>
      <b/>
      <sz val="9"/>
      <color rgb="FFFF0000"/>
      <name val="Calibri"/>
      <family val="2"/>
      <scheme val="minor"/>
    </font>
    <font>
      <sz val="10"/>
      <color rgb="FF000000"/>
      <name val="Arial"/>
      <family val="2"/>
    </font>
    <font>
      <sz val="9"/>
      <color rgb="FFFF0000"/>
      <name val="Arial"/>
      <family val="2"/>
    </font>
    <font>
      <b/>
      <sz val="14"/>
      <color rgb="FF000000"/>
      <name val="Arial"/>
      <family val="2"/>
    </font>
    <font>
      <sz val="14"/>
      <color rgb="FF000000"/>
      <name val="Arial"/>
      <family val="2"/>
    </font>
    <font>
      <sz val="12"/>
      <name val="Arial"/>
      <family val="2"/>
    </font>
    <font>
      <b/>
      <u/>
      <sz val="9"/>
      <name val="Arial"/>
      <family val="2"/>
    </font>
    <font>
      <sz val="12"/>
      <name val="Calibri"/>
      <family val="2"/>
    </font>
    <font>
      <b/>
      <sz val="12"/>
      <name val="Calibri"/>
      <family val="2"/>
    </font>
    <font>
      <sz val="12"/>
      <color rgb="FFFF0000"/>
      <name val="Calibri"/>
      <family val="2"/>
    </font>
    <font>
      <sz val="10"/>
      <color rgb="FFFF0000"/>
      <name val="Arial"/>
      <family val="2"/>
    </font>
    <font>
      <u/>
      <sz val="10"/>
      <color theme="10"/>
      <name val="Arial"/>
      <family val="2"/>
    </font>
    <font>
      <u/>
      <sz val="10"/>
      <color theme="10"/>
      <name val="Arial"/>
      <family val="2"/>
    </font>
    <font>
      <sz val="10"/>
      <color rgb="FF000000"/>
      <name val="Calibri"/>
      <family val="2"/>
      <scheme val="minor"/>
    </font>
    <font>
      <sz val="9"/>
      <color theme="1"/>
      <name val="Arial"/>
      <family val="2"/>
    </font>
    <font>
      <sz val="9"/>
      <color rgb="FF000000"/>
      <name val="Arial"/>
      <family val="2"/>
    </font>
    <font>
      <u/>
      <sz val="10"/>
      <color theme="10"/>
      <name val="Arial"/>
      <family val="2"/>
    </font>
    <font>
      <sz val="10"/>
      <name val="Arial"/>
      <family val="2"/>
    </font>
    <font>
      <sz val="8"/>
      <name val="Arial"/>
      <family val="2"/>
    </font>
    <font>
      <u/>
      <sz val="10"/>
      <color theme="10"/>
      <name val="Arial"/>
      <family val="2"/>
    </font>
    <font>
      <sz val="10"/>
      <name val="Times New Roman"/>
      <family val="1"/>
    </font>
    <font>
      <sz val="10"/>
      <color indexed="8"/>
      <name val="Arial"/>
      <family val="2"/>
    </font>
    <font>
      <u/>
      <sz val="10"/>
      <color theme="10"/>
      <name val="Arial"/>
      <family val="2"/>
    </font>
    <font>
      <sz val="10"/>
      <color indexed="8"/>
      <name val="Arial"/>
      <family val="2"/>
    </font>
    <font>
      <sz val="9"/>
      <color indexed="8"/>
      <name val="Arial"/>
      <family val="2"/>
    </font>
    <font>
      <sz val="9"/>
      <name val="Ariel"/>
    </font>
    <font>
      <u/>
      <sz val="10"/>
      <color theme="10"/>
      <name val="Arial"/>
      <family val="2"/>
    </font>
    <font>
      <sz val="9"/>
      <name val="Calibri"/>
      <family val="2"/>
    </font>
    <font>
      <sz val="8"/>
      <name val="Arial"/>
      <family val="2"/>
    </font>
    <font>
      <sz val="10"/>
      <color theme="1"/>
      <name val="Arial"/>
      <family val="2"/>
    </font>
    <font>
      <u/>
      <sz val="10"/>
      <color theme="1"/>
      <name val="Arial"/>
      <family val="2"/>
    </font>
    <font>
      <u/>
      <sz val="10"/>
      <color theme="10"/>
      <name val="Arial"/>
      <family val="2"/>
    </font>
    <font>
      <sz val="11"/>
      <name val="Aptos"/>
      <family val="2"/>
    </font>
    <font>
      <sz val="10"/>
      <name val="Arial"/>
      <family val="2"/>
    </font>
    <font>
      <sz val="11"/>
      <name val="Calibri"/>
      <family val="2"/>
    </font>
    <font>
      <sz val="11"/>
      <color rgb="FF000000"/>
      <name val="Calibri"/>
      <family val="2"/>
    </font>
    <font>
      <sz val="8"/>
      <color indexed="8"/>
      <name val="Arial"/>
      <family val="2"/>
    </font>
    <font>
      <u/>
      <sz val="10"/>
      <color rgb="FF0000FF"/>
      <name val="Arial"/>
      <family val="2"/>
    </font>
    <font>
      <u/>
      <sz val="10"/>
      <color theme="10"/>
      <name val="Arial"/>
      <family val="2"/>
    </font>
    <font>
      <b/>
      <sz val="9"/>
      <name val="Calibri"/>
      <family val="2"/>
    </font>
    <font>
      <u/>
      <sz val="10"/>
      <name val="Arial"/>
      <family val="2"/>
    </font>
    <font>
      <sz val="10"/>
      <name val="Arial"/>
      <family val="2"/>
    </font>
    <font>
      <sz val="10"/>
      <name val="Arial"/>
    </font>
    <font>
      <strike/>
      <sz val="9"/>
      <name val="Arial"/>
      <family val="2"/>
    </font>
  </fonts>
  <fills count="28">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rgb="FF000000"/>
      </patternFill>
    </fill>
    <fill>
      <patternFill patternType="solid">
        <fgColor rgb="FFA9D08E"/>
        <bgColor indexed="64"/>
      </patternFill>
    </fill>
    <fill>
      <patternFill patternType="solid">
        <fgColor rgb="FFFFFF00"/>
        <bgColor rgb="FF000000"/>
      </patternFill>
    </fill>
    <fill>
      <patternFill patternType="solid">
        <fgColor rgb="FFC4BD97"/>
        <bgColor rgb="FF000000"/>
      </patternFill>
    </fill>
    <fill>
      <patternFill patternType="solid">
        <fgColor rgb="FFFFC000"/>
        <bgColor indexed="64"/>
      </patternFill>
    </fill>
    <fill>
      <patternFill patternType="solid">
        <fgColor theme="1"/>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59999389629810485"/>
        <bgColor rgb="FF000000"/>
      </patternFill>
    </fill>
    <fill>
      <patternFill patternType="solid">
        <fgColor rgb="FF92D050"/>
        <bgColor indexed="64"/>
      </patternFill>
    </fill>
    <fill>
      <patternFill patternType="solid">
        <fgColor theme="8" tint="0.39997558519241921"/>
        <bgColor indexed="64"/>
      </patternFill>
    </fill>
    <fill>
      <patternFill patternType="solid">
        <fgColor theme="0"/>
        <bgColor theme="0"/>
      </patternFill>
    </fill>
    <fill>
      <patternFill patternType="solid">
        <fgColor theme="3"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D85B"/>
        <bgColor indexed="64"/>
      </patternFill>
    </fill>
    <fill>
      <patternFill patternType="solid">
        <fgColor theme="5" tint="0.79998168889431442"/>
        <bgColor indexed="64"/>
      </patternFill>
    </fill>
    <fill>
      <patternFill patternType="solid">
        <fgColor theme="7" tint="0.79998168889431442"/>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double">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medium">
        <color indexed="64"/>
      </top>
      <bottom/>
      <diagonal/>
    </border>
    <border>
      <left/>
      <right style="thin">
        <color rgb="FF000000"/>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rgb="FF000000"/>
      </right>
      <top/>
      <bottom style="thin">
        <color rgb="FF000000"/>
      </bottom>
      <diagonal/>
    </border>
    <border>
      <left/>
      <right style="thin">
        <color indexed="64"/>
      </right>
      <top/>
      <bottom style="double">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indexed="64"/>
      </top>
      <bottom style="thin">
        <color indexed="64"/>
      </bottom>
      <diagonal/>
    </border>
    <border>
      <left style="medium">
        <color rgb="FF000000"/>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medium">
        <color indexed="8"/>
      </bottom>
      <diagonal/>
    </border>
    <border>
      <left/>
      <right style="thin">
        <color indexed="64"/>
      </right>
      <top style="thin">
        <color rgb="FF000000"/>
      </top>
      <bottom/>
      <diagonal/>
    </border>
    <border>
      <left style="thin">
        <color rgb="FF000000"/>
      </left>
      <right style="thin">
        <color rgb="FF000000"/>
      </right>
      <top/>
      <bottom style="thin">
        <color indexed="64"/>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rgb="FF000000"/>
      </top>
      <bottom style="thin">
        <color rgb="FF000000"/>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style="thin">
        <color indexed="8"/>
      </right>
      <top style="thin">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double">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medium">
        <color indexed="8"/>
      </bottom>
      <diagonal/>
    </border>
    <border>
      <left style="thin">
        <color indexed="64"/>
      </left>
      <right style="thin">
        <color indexed="64"/>
      </right>
      <top style="medium">
        <color indexed="64"/>
      </top>
      <bottom style="thin">
        <color indexed="64"/>
      </bottom>
      <diagonal/>
    </border>
    <border>
      <left style="medium">
        <color rgb="FF999999"/>
      </left>
      <right style="medium">
        <color rgb="FF999999"/>
      </right>
      <top style="medium">
        <color rgb="FF999999"/>
      </top>
      <bottom style="medium">
        <color rgb="FF999999"/>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top style="thin">
        <color rgb="FF000000"/>
      </top>
      <bottom style="thin">
        <color rgb="FF000000"/>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s>
  <cellStyleXfs count="3483">
    <xf numFmtId="0" fontId="0" fillId="0" borderId="0"/>
    <xf numFmtId="43" fontId="78" fillId="0" borderId="0" applyFont="0" applyFill="0" applyBorder="0" applyAlignment="0" applyProtection="0"/>
    <xf numFmtId="43" fontId="91" fillId="0" borderId="0" applyFont="0" applyFill="0" applyBorder="0" applyAlignment="0" applyProtection="0"/>
    <xf numFmtId="43" fontId="84" fillId="0" borderId="0" applyFont="0" applyFill="0" applyBorder="0" applyAlignment="0" applyProtection="0"/>
    <xf numFmtId="0" fontId="84" fillId="0" borderId="0"/>
    <xf numFmtId="43" fontId="78" fillId="0" borderId="0" applyFont="0" applyFill="0" applyBorder="0" applyAlignment="0" applyProtection="0"/>
    <xf numFmtId="43" fontId="78" fillId="0" borderId="0" applyFont="0" applyFill="0" applyBorder="0" applyAlignment="0" applyProtection="0"/>
    <xf numFmtId="0" fontId="78" fillId="0" borderId="0"/>
    <xf numFmtId="0" fontId="117" fillId="0" borderId="0" applyNumberFormat="0" applyFill="0" applyBorder="0" applyAlignment="0" applyProtection="0"/>
    <xf numFmtId="0" fontId="118" fillId="0" borderId="0" applyNumberFormat="0" applyFill="0" applyBorder="0" applyAlignment="0" applyProtection="0"/>
    <xf numFmtId="43" fontId="78" fillId="0" borderId="0" applyFont="0" applyFill="0" applyBorder="0" applyAlignment="0" applyProtection="0"/>
    <xf numFmtId="44" fontId="78" fillId="0" borderId="0" applyFont="0" applyFill="0" applyBorder="0" applyAlignment="0" applyProtection="0"/>
    <xf numFmtId="0" fontId="119" fillId="0" borderId="0"/>
    <xf numFmtId="0" fontId="77" fillId="0" borderId="0"/>
    <xf numFmtId="0" fontId="122" fillId="0" borderId="0" applyNumberFormat="0" applyFill="0" applyBorder="0" applyAlignment="0" applyProtection="0"/>
    <xf numFmtId="0" fontId="76" fillId="0" borderId="0"/>
    <xf numFmtId="0" fontId="123" fillId="0" borderId="0"/>
    <xf numFmtId="0" fontId="117" fillId="0" borderId="0" applyNumberFormat="0" applyFill="0" applyBorder="0" applyAlignment="0" applyProtection="0"/>
    <xf numFmtId="0" fontId="75" fillId="0" borderId="0"/>
    <xf numFmtId="0" fontId="117" fillId="0" borderId="0" applyNumberFormat="0" applyFill="0" applyBorder="0" applyAlignment="0" applyProtection="0"/>
    <xf numFmtId="0" fontId="75" fillId="0" borderId="0"/>
    <xf numFmtId="0" fontId="78" fillId="0" borderId="0"/>
    <xf numFmtId="0" fontId="125" fillId="0" borderId="0" applyNumberFormat="0" applyFill="0" applyBorder="0" applyAlignment="0" applyProtection="0"/>
    <xf numFmtId="0" fontId="74" fillId="0" borderId="0"/>
    <xf numFmtId="0" fontId="74" fillId="0" borderId="0"/>
    <xf numFmtId="0" fontId="73" fillId="0" borderId="0"/>
    <xf numFmtId="0" fontId="73" fillId="0" borderId="0"/>
    <xf numFmtId="0" fontId="72" fillId="0" borderId="0"/>
    <xf numFmtId="0" fontId="72" fillId="0" borderId="0"/>
    <xf numFmtId="0" fontId="71" fillId="0" borderId="0"/>
    <xf numFmtId="0" fontId="71" fillId="0" borderId="0"/>
    <xf numFmtId="0" fontId="70" fillId="0" borderId="0"/>
    <xf numFmtId="0" fontId="70" fillId="0" borderId="0"/>
    <xf numFmtId="0" fontId="69" fillId="0" borderId="0"/>
    <xf numFmtId="0" fontId="69" fillId="0" borderId="0"/>
    <xf numFmtId="0" fontId="68" fillId="0" borderId="0"/>
    <xf numFmtId="0" fontId="68" fillId="0" borderId="0"/>
    <xf numFmtId="0" fontId="67" fillId="0" borderId="0"/>
    <xf numFmtId="0" fontId="67" fillId="0" borderId="0"/>
    <xf numFmtId="0" fontId="66" fillId="0" borderId="0"/>
    <xf numFmtId="0" fontId="66" fillId="0" borderId="0"/>
    <xf numFmtId="0" fontId="65" fillId="0" borderId="0"/>
    <xf numFmtId="0" fontId="65" fillId="0" borderId="0"/>
    <xf numFmtId="0" fontId="64" fillId="0" borderId="0"/>
    <xf numFmtId="0" fontId="64" fillId="0" borderId="0"/>
    <xf numFmtId="0" fontId="63" fillId="0" borderId="0"/>
    <xf numFmtId="0" fontId="63" fillId="0" borderId="0"/>
    <xf numFmtId="0" fontId="62" fillId="0" borderId="0"/>
    <xf numFmtId="0" fontId="62" fillId="0" borderId="0"/>
    <xf numFmtId="0" fontId="62" fillId="0" borderId="0"/>
    <xf numFmtId="0" fontId="62" fillId="0" borderId="0"/>
    <xf numFmtId="0" fontId="61" fillId="0" borderId="0"/>
    <xf numFmtId="0" fontId="61" fillId="0" borderId="0"/>
    <xf numFmtId="0" fontId="60" fillId="0" borderId="0"/>
    <xf numFmtId="0" fontId="60" fillId="0" borderId="0"/>
    <xf numFmtId="0" fontId="128" fillId="0" borderId="0" applyNumberFormat="0" applyFill="0" applyBorder="0" applyAlignment="0" applyProtection="0"/>
    <xf numFmtId="0" fontId="59" fillId="0" borderId="0"/>
    <xf numFmtId="0" fontId="59" fillId="0" borderId="0"/>
    <xf numFmtId="0" fontId="129" fillId="0" borderId="0" applyNumberFormat="0" applyFill="0" applyBorder="0" applyProtection="0"/>
    <xf numFmtId="44" fontId="129" fillId="0" borderId="0" applyFont="0" applyFill="0" applyBorder="0" applyAlignment="0" applyProtection="0"/>
    <xf numFmtId="0" fontId="58" fillId="0" borderId="0"/>
    <xf numFmtId="0" fontId="58" fillId="0" borderId="0"/>
    <xf numFmtId="0" fontId="57" fillId="0" borderId="0"/>
    <xf numFmtId="0" fontId="57" fillId="0" borderId="0"/>
    <xf numFmtId="0" fontId="56" fillId="0" borderId="0"/>
    <xf numFmtId="0" fontId="56" fillId="0" borderId="0"/>
    <xf numFmtId="0" fontId="55" fillId="0" borderId="0"/>
    <xf numFmtId="0" fontId="55" fillId="0" borderId="0"/>
    <xf numFmtId="0" fontId="54" fillId="0" borderId="0"/>
    <xf numFmtId="0" fontId="54" fillId="0" borderId="0"/>
    <xf numFmtId="0" fontId="53" fillId="0" borderId="0"/>
    <xf numFmtId="0" fontId="53" fillId="0" borderId="0"/>
    <xf numFmtId="0" fontId="52" fillId="0" borderId="0"/>
    <xf numFmtId="0" fontId="52" fillId="0" borderId="0"/>
    <xf numFmtId="0" fontId="51"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132" fillId="0" borderId="0" applyNumberFormat="0" applyFill="0" applyBorder="0" applyAlignment="0" applyProtection="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4" fillId="0" borderId="0"/>
    <xf numFmtId="0" fontId="44" fillId="0" borderId="0"/>
    <xf numFmtId="0" fontId="117"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17" fillId="0" borderId="0" applyNumberFormat="0" applyFill="0" applyBorder="0" applyAlignment="0" applyProtection="0"/>
    <xf numFmtId="0" fontId="44" fillId="0" borderId="0"/>
    <xf numFmtId="0" fontId="44" fillId="0" borderId="0"/>
    <xf numFmtId="0" fontId="127" fillId="0" borderId="0" applyNumberFormat="0" applyFill="0" applyBorder="0" applyProtection="0"/>
    <xf numFmtId="44" fontId="127"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17"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37" fillId="0" borderId="0" applyNumberFormat="0" applyFill="0" applyBorder="0" applyAlignment="0" applyProtection="0"/>
    <xf numFmtId="0" fontId="35" fillId="0" borderId="0"/>
    <xf numFmtId="0" fontId="35" fillId="0" borderId="0"/>
    <xf numFmtId="0" fontId="117" fillId="0" borderId="0" applyNumberForma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13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44"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4"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4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48"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536">
    <xf numFmtId="0" fontId="0" fillId="0" borderId="0" xfId="0"/>
    <xf numFmtId="0" fontId="79" fillId="0" borderId="0" xfId="0" applyFont="1"/>
    <xf numFmtId="0" fontId="79" fillId="0" borderId="0" xfId="0" applyFont="1" applyAlignment="1">
      <alignment horizontal="center"/>
    </xf>
    <xf numFmtId="0" fontId="79" fillId="0" borderId="0" xfId="0" applyFont="1" applyAlignment="1">
      <alignment horizontal="centerContinuous"/>
    </xf>
    <xf numFmtId="0" fontId="80" fillId="0" borderId="0" xfId="0" applyFont="1"/>
    <xf numFmtId="0" fontId="79" fillId="0" borderId="1" xfId="0" applyFont="1" applyBorder="1"/>
    <xf numFmtId="3" fontId="79" fillId="0" borderId="1" xfId="0" applyNumberFormat="1" applyFont="1" applyBorder="1"/>
    <xf numFmtId="0" fontId="83" fillId="0" borderId="0" xfId="0" applyFont="1"/>
    <xf numFmtId="0" fontId="79" fillId="0" borderId="2" xfId="0" applyFont="1" applyBorder="1"/>
    <xf numFmtId="3" fontId="0" fillId="0" borderId="0" xfId="0" applyNumberFormat="1"/>
    <xf numFmtId="0" fontId="0" fillId="0" borderId="0" xfId="0" applyAlignment="1">
      <alignment horizontal="center"/>
    </xf>
    <xf numFmtId="3" fontId="79" fillId="0" borderId="0" xfId="0" applyNumberFormat="1" applyFont="1"/>
    <xf numFmtId="3" fontId="80" fillId="0" borderId="0" xfId="0" applyNumberFormat="1" applyFont="1"/>
    <xf numFmtId="3" fontId="79" fillId="0" borderId="3" xfId="0" applyNumberFormat="1" applyFont="1" applyBorder="1"/>
    <xf numFmtId="0" fontId="0" fillId="0" borderId="1" xfId="0" applyBorder="1"/>
    <xf numFmtId="0" fontId="82" fillId="0" borderId="0" xfId="0" applyFont="1"/>
    <xf numFmtId="3" fontId="79" fillId="0" borderId="4" xfId="0" applyNumberFormat="1" applyFont="1" applyBorder="1"/>
    <xf numFmtId="0" fontId="79" fillId="0" borderId="5" xfId="0" applyFont="1" applyBorder="1" applyAlignment="1">
      <alignment horizontal="centerContinuous"/>
    </xf>
    <xf numFmtId="0" fontId="0" fillId="0" borderId="0" xfId="0" applyAlignment="1">
      <alignment wrapText="1"/>
    </xf>
    <xf numFmtId="0" fontId="0" fillId="0" borderId="0" xfId="0" applyAlignment="1">
      <alignment horizontal="right"/>
    </xf>
    <xf numFmtId="0" fontId="82" fillId="6" borderId="1" xfId="0" applyFont="1" applyFill="1" applyBorder="1" applyAlignment="1">
      <alignment horizontal="center" vertical="center"/>
    </xf>
    <xf numFmtId="0" fontId="82" fillId="6" borderId="7" xfId="0" applyFont="1" applyFill="1" applyBorder="1" applyAlignment="1">
      <alignment horizontal="center" vertical="center"/>
    </xf>
    <xf numFmtId="0" fontId="86" fillId="0" borderId="0" xfId="0" applyFont="1"/>
    <xf numFmtId="0" fontId="0" fillId="0" borderId="0" xfId="0" applyAlignment="1">
      <alignment vertical="center"/>
    </xf>
    <xf numFmtId="0" fontId="0" fillId="5" borderId="0" xfId="0" applyFill="1"/>
    <xf numFmtId="0" fontId="0" fillId="0" borderId="8" xfId="0" applyBorder="1" applyProtection="1">
      <protection locked="0"/>
    </xf>
    <xf numFmtId="0" fontId="87" fillId="5" borderId="0" xfId="0" applyFont="1" applyFill="1" applyAlignment="1" applyProtection="1">
      <alignment horizontal="center" wrapText="1"/>
      <protection locked="0"/>
    </xf>
    <xf numFmtId="0" fontId="88" fillId="0" borderId="0" xfId="0" applyFont="1" applyAlignment="1">
      <alignment horizontal="centerContinuous"/>
    </xf>
    <xf numFmtId="0" fontId="98" fillId="0" borderId="0" xfId="0" applyFont="1" applyAlignment="1">
      <alignment horizontal="centerContinuous"/>
    </xf>
    <xf numFmtId="0" fontId="0" fillId="0" borderId="0" xfId="0" applyAlignment="1">
      <alignment horizontal="centerContinuous"/>
    </xf>
    <xf numFmtId="0" fontId="0" fillId="0" borderId="5" xfId="0" applyBorder="1" applyAlignment="1">
      <alignment horizontal="right"/>
    </xf>
    <xf numFmtId="0" fontId="97" fillId="0" borderId="0" xfId="0" applyFont="1" applyAlignment="1">
      <alignment horizontal="center"/>
    </xf>
    <xf numFmtId="0" fontId="79" fillId="0" borderId="6" xfId="0" applyFont="1" applyBorder="1"/>
    <xf numFmtId="3" fontId="79" fillId="0" borderId="9" xfId="0" applyNumberFormat="1" applyFont="1" applyBorder="1"/>
    <xf numFmtId="3" fontId="79" fillId="0" borderId="1" xfId="0" applyNumberFormat="1" applyFont="1" applyBorder="1" applyAlignment="1">
      <alignment horizontal="center"/>
    </xf>
    <xf numFmtId="0" fontId="90" fillId="0" borderId="0" xfId="0" applyFont="1" applyAlignment="1">
      <alignment horizontal="centerContinuous"/>
    </xf>
    <xf numFmtId="0" fontId="101" fillId="5" borderId="0" xfId="0" applyFont="1" applyFill="1"/>
    <xf numFmtId="0" fontId="90" fillId="0" borderId="0" xfId="0" applyFont="1" applyAlignment="1">
      <alignment horizontal="center"/>
    </xf>
    <xf numFmtId="0" fontId="79" fillId="0" borderId="10" xfId="0" applyFont="1" applyBorder="1"/>
    <xf numFmtId="3" fontId="79" fillId="0" borderId="10" xfId="0" applyNumberFormat="1" applyFont="1" applyBorder="1"/>
    <xf numFmtId="164" fontId="79" fillId="0" borderId="10" xfId="0" applyNumberFormat="1" applyFont="1" applyBorder="1"/>
    <xf numFmtId="0" fontId="79" fillId="0" borderId="11" xfId="0" applyFont="1" applyBorder="1" applyAlignment="1">
      <alignment horizontal="right"/>
    </xf>
    <xf numFmtId="0" fontId="79" fillId="0" borderId="10" xfId="0" applyFont="1" applyBorder="1" applyAlignment="1">
      <alignment horizontal="right"/>
    </xf>
    <xf numFmtId="3" fontId="79" fillId="0" borderId="11" xfId="0" applyNumberFormat="1" applyFont="1" applyBorder="1"/>
    <xf numFmtId="164" fontId="79" fillId="0" borderId="11" xfId="0" applyNumberFormat="1" applyFont="1" applyBorder="1"/>
    <xf numFmtId="0" fontId="93" fillId="0" borderId="0" xfId="0" applyFont="1" applyAlignment="1">
      <alignment horizontal="centerContinuous"/>
    </xf>
    <xf numFmtId="0" fontId="100" fillId="0" borderId="0" xfId="0" applyFont="1" applyAlignment="1">
      <alignment horizontal="centerContinuous"/>
    </xf>
    <xf numFmtId="0" fontId="81" fillId="0" borderId="0" xfId="0" applyFont="1" applyAlignment="1">
      <alignment horizontal="centerContinuous"/>
    </xf>
    <xf numFmtId="0" fontId="79" fillId="5" borderId="0" xfId="0" applyFont="1" applyFill="1"/>
    <xf numFmtId="14" fontId="99" fillId="5" borderId="0" xfId="0" applyNumberFormat="1" applyFont="1" applyFill="1" applyAlignment="1">
      <alignment horizontal="center"/>
    </xf>
    <xf numFmtId="14" fontId="103" fillId="0" borderId="0" xfId="0" applyNumberFormat="1" applyFont="1" applyAlignment="1">
      <alignment horizontal="center"/>
    </xf>
    <xf numFmtId="0" fontId="84" fillId="0" borderId="0" xfId="0" applyFont="1"/>
    <xf numFmtId="3" fontId="79" fillId="0" borderId="10" xfId="0" applyNumberFormat="1" applyFont="1" applyBorder="1" applyAlignment="1">
      <alignment horizontal="right"/>
    </xf>
    <xf numFmtId="3" fontId="79" fillId="5" borderId="10" xfId="0" applyNumberFormat="1" applyFont="1" applyFill="1" applyBorder="1"/>
    <xf numFmtId="0" fontId="79" fillId="5" borderId="1" xfId="0" applyFont="1" applyFill="1" applyBorder="1"/>
    <xf numFmtId="0" fontId="79" fillId="5" borderId="6" xfId="0" applyFont="1" applyFill="1" applyBorder="1"/>
    <xf numFmtId="0" fontId="104" fillId="5" borderId="10" xfId="0" applyFont="1" applyFill="1" applyBorder="1"/>
    <xf numFmtId="0" fontId="79" fillId="7" borderId="10" xfId="0" applyFont="1" applyFill="1" applyBorder="1"/>
    <xf numFmtId="3" fontId="79" fillId="7" borderId="10" xfId="0" applyNumberFormat="1" applyFont="1" applyFill="1" applyBorder="1"/>
    <xf numFmtId="3" fontId="79" fillId="7" borderId="11" xfId="0" applyNumberFormat="1" applyFont="1" applyFill="1" applyBorder="1"/>
    <xf numFmtId="0" fontId="92" fillId="5" borderId="3" xfId="0" applyFont="1" applyFill="1" applyBorder="1"/>
    <xf numFmtId="0" fontId="104" fillId="5" borderId="3" xfId="0" applyFont="1" applyFill="1" applyBorder="1"/>
    <xf numFmtId="0" fontId="104" fillId="5" borderId="9" xfId="0" applyFont="1" applyFill="1" applyBorder="1"/>
    <xf numFmtId="0" fontId="104" fillId="5" borderId="12" xfId="0" applyFont="1" applyFill="1" applyBorder="1" applyAlignment="1">
      <alignment horizontal="right"/>
    </xf>
    <xf numFmtId="0" fontId="79" fillId="5" borderId="10" xfId="0" applyFont="1" applyFill="1" applyBorder="1" applyAlignment="1">
      <alignment horizontal="right"/>
    </xf>
    <xf numFmtId="3" fontId="79" fillId="7" borderId="14" xfId="0" applyNumberFormat="1" applyFont="1" applyFill="1" applyBorder="1"/>
    <xf numFmtId="0" fontId="82" fillId="7" borderId="7" xfId="0" applyFont="1" applyFill="1" applyBorder="1" applyAlignment="1">
      <alignment horizontal="center"/>
    </xf>
    <xf numFmtId="0" fontId="82" fillId="7" borderId="15" xfId="0" applyFont="1" applyFill="1" applyBorder="1" applyAlignment="1">
      <alignment horizontal="center"/>
    </xf>
    <xf numFmtId="0" fontId="82" fillId="7" borderId="13" xfId="0" applyFont="1" applyFill="1" applyBorder="1" applyAlignment="1">
      <alignment horizontal="center"/>
    </xf>
    <xf numFmtId="0" fontId="82" fillId="7" borderId="16" xfId="0" applyFont="1" applyFill="1" applyBorder="1" applyAlignment="1">
      <alignment horizontal="center"/>
    </xf>
    <xf numFmtId="0" fontId="82" fillId="7" borderId="2" xfId="0" applyFont="1" applyFill="1" applyBorder="1" applyAlignment="1">
      <alignment horizontal="center"/>
    </xf>
    <xf numFmtId="0" fontId="82" fillId="7" borderId="17" xfId="0" applyFont="1" applyFill="1" applyBorder="1" applyAlignment="1">
      <alignment horizontal="center"/>
    </xf>
    <xf numFmtId="3" fontId="82" fillId="7" borderId="3" xfId="0" applyNumberFormat="1" applyFont="1" applyFill="1" applyBorder="1" applyAlignment="1">
      <alignment horizontal="centerContinuous"/>
    </xf>
    <xf numFmtId="0" fontId="82" fillId="7" borderId="1" xfId="0" applyFont="1" applyFill="1" applyBorder="1" applyProtection="1">
      <protection locked="0"/>
    </xf>
    <xf numFmtId="0" fontId="89" fillId="0" borderId="0" xfId="0" applyFont="1" applyAlignment="1">
      <alignment horizontal="center"/>
    </xf>
    <xf numFmtId="3" fontId="82" fillId="7" borderId="1" xfId="0" applyNumberFormat="1" applyFont="1" applyFill="1" applyBorder="1" applyAlignment="1">
      <alignment horizontal="center" vertical="center" wrapText="1"/>
    </xf>
    <xf numFmtId="0" fontId="89" fillId="7" borderId="1" xfId="0" applyFont="1" applyFill="1" applyBorder="1" applyAlignment="1" applyProtection="1">
      <alignment horizontal="center" vertical="center" wrapText="1"/>
      <protection locked="0"/>
    </xf>
    <xf numFmtId="0" fontId="82" fillId="7" borderId="1" xfId="0" applyFont="1" applyFill="1" applyBorder="1" applyAlignment="1">
      <alignment horizontal="center" vertical="center" wrapText="1"/>
    </xf>
    <xf numFmtId="0" fontId="89" fillId="7" borderId="17" xfId="0" applyFont="1" applyFill="1" applyBorder="1" applyAlignment="1">
      <alignment horizontal="center" vertical="center" wrapText="1"/>
    </xf>
    <xf numFmtId="0" fontId="89" fillId="7" borderId="19" xfId="0" applyFont="1" applyFill="1" applyBorder="1" applyAlignment="1">
      <alignment horizontal="center" vertical="center" wrapText="1"/>
    </xf>
    <xf numFmtId="0" fontId="89" fillId="7" borderId="1" xfId="0" applyFont="1" applyFill="1" applyBorder="1" applyAlignment="1">
      <alignment horizontal="center" vertical="center" wrapText="1"/>
    </xf>
    <xf numFmtId="0" fontId="89" fillId="7" borderId="16" xfId="0" applyFont="1" applyFill="1" applyBorder="1" applyAlignment="1">
      <alignment horizontal="center" vertical="center" wrapText="1"/>
    </xf>
    <xf numFmtId="0" fontId="89" fillId="7" borderId="13" xfId="0" applyFont="1" applyFill="1" applyBorder="1" applyAlignment="1">
      <alignment horizontal="center" vertical="center" wrapText="1"/>
    </xf>
    <xf numFmtId="0" fontId="89" fillId="7" borderId="1" xfId="0" applyFont="1" applyFill="1" applyBorder="1" applyAlignment="1" applyProtection="1">
      <alignment horizontal="center" vertical="center"/>
      <protection locked="0"/>
    </xf>
    <xf numFmtId="0" fontId="102" fillId="7" borderId="19" xfId="0" applyFont="1" applyFill="1" applyBorder="1" applyAlignment="1">
      <alignment horizontal="center" vertical="center" wrapText="1"/>
    </xf>
    <xf numFmtId="1" fontId="89" fillId="7" borderId="1" xfId="0" applyNumberFormat="1" applyFont="1" applyFill="1" applyBorder="1" applyAlignment="1">
      <alignment horizontal="center" vertical="center" wrapText="1"/>
    </xf>
    <xf numFmtId="0" fontId="104" fillId="5" borderId="1" xfId="0" applyFont="1" applyFill="1" applyBorder="1" applyAlignment="1">
      <alignment horizontal="left" vertical="center"/>
    </xf>
    <xf numFmtId="0" fontId="79" fillId="5" borderId="1" xfId="0" applyFont="1" applyFill="1" applyBorder="1" applyAlignment="1">
      <alignment vertical="center"/>
    </xf>
    <xf numFmtId="0" fontId="92" fillId="5" borderId="3" xfId="0" applyFont="1" applyFill="1" applyBorder="1" applyAlignment="1">
      <alignment vertical="center"/>
    </xf>
    <xf numFmtId="0" fontId="79" fillId="5" borderId="3" xfId="0" applyFont="1" applyFill="1" applyBorder="1" applyAlignment="1">
      <alignment vertical="center"/>
    </xf>
    <xf numFmtId="0" fontId="104" fillId="5" borderId="1" xfId="0" applyFont="1" applyFill="1" applyBorder="1" applyAlignment="1">
      <alignment vertical="center"/>
    </xf>
    <xf numFmtId="0" fontId="79" fillId="5" borderId="1" xfId="0" applyFont="1" applyFill="1" applyBorder="1" applyAlignment="1">
      <alignment horizontal="left"/>
    </xf>
    <xf numFmtId="3" fontId="0" fillId="5" borderId="0" xfId="0" applyNumberFormat="1" applyFill="1"/>
    <xf numFmtId="3" fontId="79" fillId="5" borderId="3" xfId="0" applyNumberFormat="1" applyFont="1" applyFill="1" applyBorder="1"/>
    <xf numFmtId="0" fontId="104" fillId="0" borderId="3" xfId="0" applyFont="1" applyBorder="1"/>
    <xf numFmtId="0" fontId="84" fillId="5" borderId="0" xfId="0" applyFont="1" applyFill="1"/>
    <xf numFmtId="3" fontId="0" fillId="0" borderId="0" xfId="0" applyNumberFormat="1" applyAlignment="1">
      <alignment horizontal="center"/>
    </xf>
    <xf numFmtId="164" fontId="79" fillId="0" borderId="10" xfId="0" applyNumberFormat="1" applyFont="1" applyBorder="1" applyAlignment="1">
      <alignment horizontal="right" wrapText="1"/>
    </xf>
    <xf numFmtId="164" fontId="79" fillId="0" borderId="11" xfId="0" applyNumberFormat="1" applyFont="1" applyBorder="1" applyAlignment="1">
      <alignment horizontal="right" wrapText="1"/>
    </xf>
    <xf numFmtId="164" fontId="79" fillId="0" borderId="21" xfId="0" applyNumberFormat="1" applyFont="1" applyBorder="1"/>
    <xf numFmtId="0" fontId="92" fillId="5" borderId="3" xfId="0" applyFont="1" applyFill="1" applyBorder="1" applyAlignment="1">
      <alignment horizontal="left" vertical="center"/>
    </xf>
    <xf numFmtId="0" fontId="0" fillId="0" borderId="0" xfId="0" applyAlignment="1">
      <alignment vertical="top"/>
    </xf>
    <xf numFmtId="0" fontId="79" fillId="0" borderId="1" xfId="0" applyFont="1" applyBorder="1" applyAlignment="1">
      <alignment vertical="center"/>
    </xf>
    <xf numFmtId="164" fontId="79" fillId="0" borderId="2" xfId="0" applyNumberFormat="1" applyFont="1" applyBorder="1" applyAlignment="1">
      <alignment horizontal="right" vertical="center"/>
    </xf>
    <xf numFmtId="0" fontId="79" fillId="0" borderId="1" xfId="0" applyFont="1" applyBorder="1" applyAlignment="1">
      <alignment horizontal="left" vertical="center"/>
    </xf>
    <xf numFmtId="0" fontId="79" fillId="0" borderId="6" xfId="0" applyFont="1" applyBorder="1" applyAlignment="1">
      <alignment vertical="center"/>
    </xf>
    <xf numFmtId="0" fontId="79" fillId="0" borderId="10" xfId="0" applyFont="1" applyBorder="1" applyAlignment="1">
      <alignment horizontal="right" vertical="center"/>
    </xf>
    <xf numFmtId="3" fontId="79" fillId="0" borderId="10" xfId="0" applyNumberFormat="1" applyFont="1" applyBorder="1" applyAlignment="1">
      <alignment horizontal="right" vertical="center"/>
    </xf>
    <xf numFmtId="164" fontId="79" fillId="0" borderId="10" xfId="0" applyNumberFormat="1" applyFont="1" applyBorder="1" applyAlignment="1">
      <alignment horizontal="right" vertical="center"/>
    </xf>
    <xf numFmtId="0" fontId="79" fillId="0" borderId="2" xfId="0" applyFont="1" applyBorder="1" applyAlignment="1">
      <alignment vertical="center"/>
    </xf>
    <xf numFmtId="0" fontId="79" fillId="0" borderId="11" xfId="0" applyFont="1" applyBorder="1" applyAlignment="1">
      <alignment horizontal="right" vertical="center"/>
    </xf>
    <xf numFmtId="3" fontId="79" fillId="0" borderId="11" xfId="0" applyNumberFormat="1" applyFont="1" applyBorder="1" applyAlignment="1">
      <alignment horizontal="right" vertical="center"/>
    </xf>
    <xf numFmtId="164" fontId="79" fillId="0" borderId="11" xfId="0" applyNumberFormat="1" applyFont="1" applyBorder="1" applyAlignment="1">
      <alignment horizontal="right" vertical="center"/>
    </xf>
    <xf numFmtId="0" fontId="79" fillId="0" borderId="1" xfId="0" applyFont="1" applyBorder="1" applyAlignment="1">
      <alignment vertical="center" wrapText="1"/>
    </xf>
    <xf numFmtId="164" fontId="79" fillId="0" borderId="10" xfId="0" applyNumberFormat="1" applyFont="1" applyBorder="1" applyAlignment="1">
      <alignment horizontal="right" vertical="center" wrapText="1"/>
    </xf>
    <xf numFmtId="164" fontId="79" fillId="0" borderId="11" xfId="0" applyNumberFormat="1" applyFont="1" applyBorder="1" applyAlignment="1">
      <alignment horizontal="right" vertical="center" wrapText="1"/>
    </xf>
    <xf numFmtId="0" fontId="79" fillId="0" borderId="1" xfId="0" applyFont="1" applyBorder="1" applyAlignment="1">
      <alignment horizontal="right" vertical="center" wrapText="1"/>
    </xf>
    <xf numFmtId="3" fontId="79" fillId="0" borderId="10" xfId="0" applyNumberFormat="1" applyFont="1" applyBorder="1" applyAlignment="1">
      <alignment vertical="center"/>
    </xf>
    <xf numFmtId="0" fontId="79" fillId="7" borderId="10" xfId="0" applyFont="1" applyFill="1" applyBorder="1" applyAlignment="1">
      <alignment vertical="center"/>
    </xf>
    <xf numFmtId="0" fontId="79" fillId="7" borderId="10" xfId="0" applyFont="1" applyFill="1" applyBorder="1" applyAlignment="1">
      <alignment horizontal="right" vertical="center"/>
    </xf>
    <xf numFmtId="165" fontId="79" fillId="7" borderId="10" xfId="0" applyNumberFormat="1" applyFont="1" applyFill="1" applyBorder="1" applyAlignment="1">
      <alignment horizontal="right" vertical="center"/>
    </xf>
    <xf numFmtId="165" fontId="79" fillId="7" borderId="10" xfId="0" applyNumberFormat="1" applyFont="1" applyFill="1" applyBorder="1" applyAlignment="1">
      <alignment vertical="center"/>
    </xf>
    <xf numFmtId="165" fontId="79" fillId="0" borderId="10" xfId="0" applyNumberFormat="1" applyFont="1" applyBorder="1" applyAlignment="1">
      <alignment vertical="center"/>
    </xf>
    <xf numFmtId="0" fontId="79" fillId="0" borderId="2" xfId="0" applyFont="1" applyBorder="1" applyAlignment="1">
      <alignment vertical="center" wrapText="1"/>
    </xf>
    <xf numFmtId="0" fontId="79" fillId="0" borderId="6" xfId="0" applyFont="1" applyBorder="1" applyAlignment="1">
      <alignment vertical="center" wrapText="1"/>
    </xf>
    <xf numFmtId="3" fontId="79" fillId="7" borderId="10" xfId="0" applyNumberFormat="1" applyFont="1" applyFill="1" applyBorder="1" applyAlignment="1">
      <alignment vertical="center"/>
    </xf>
    <xf numFmtId="3" fontId="79" fillId="0" borderId="11" xfId="0" applyNumberFormat="1" applyFont="1" applyBorder="1" applyAlignment="1">
      <alignment vertical="center"/>
    </xf>
    <xf numFmtId="0" fontId="79" fillId="7" borderId="14" xfId="0" applyFont="1" applyFill="1" applyBorder="1" applyAlignment="1">
      <alignment vertical="center"/>
    </xf>
    <xf numFmtId="3" fontId="79" fillId="7" borderId="14" xfId="0" applyNumberFormat="1" applyFont="1" applyFill="1" applyBorder="1" applyAlignment="1">
      <alignment vertical="center"/>
    </xf>
    <xf numFmtId="165" fontId="79" fillId="7" borderId="14" xfId="0" applyNumberFormat="1" applyFont="1" applyFill="1" applyBorder="1" applyAlignment="1">
      <alignment horizontal="right" vertical="center"/>
    </xf>
    <xf numFmtId="165" fontId="79" fillId="0" borderId="14" xfId="0" applyNumberFormat="1" applyFont="1" applyBorder="1" applyAlignment="1">
      <alignment vertical="center"/>
    </xf>
    <xf numFmtId="0" fontId="79" fillId="0" borderId="2" xfId="0" applyFont="1" applyBorder="1" applyAlignment="1">
      <alignment horizontal="left" vertical="center"/>
    </xf>
    <xf numFmtId="0" fontId="79" fillId="5" borderId="1" xfId="0" applyFont="1" applyFill="1" applyBorder="1" applyAlignment="1">
      <alignment horizontal="left" vertical="center"/>
    </xf>
    <xf numFmtId="0" fontId="79" fillId="0" borderId="6" xfId="0" applyFont="1" applyBorder="1" applyAlignment="1">
      <alignment horizontal="left" vertical="center"/>
    </xf>
    <xf numFmtId="0" fontId="79" fillId="5" borderId="10" xfId="0" applyFont="1" applyFill="1" applyBorder="1" applyAlignment="1">
      <alignment horizontal="right" vertical="center"/>
    </xf>
    <xf numFmtId="0" fontId="92" fillId="5" borderId="1" xfId="0" applyFont="1" applyFill="1" applyBorder="1" applyAlignment="1" applyProtection="1">
      <alignment vertical="center"/>
      <protection locked="0"/>
    </xf>
    <xf numFmtId="0" fontId="92" fillId="5" borderId="6" xfId="0" applyFont="1" applyFill="1" applyBorder="1" applyAlignment="1" applyProtection="1">
      <alignment vertical="center"/>
      <protection locked="0"/>
    </xf>
    <xf numFmtId="0" fontId="92" fillId="5" borderId="10" xfId="0" applyFont="1" applyFill="1" applyBorder="1" applyAlignment="1">
      <alignment horizontal="right" vertical="center" wrapText="1"/>
    </xf>
    <xf numFmtId="3" fontId="92" fillId="5" borderId="10" xfId="1" applyNumberFormat="1" applyFont="1" applyFill="1" applyBorder="1" applyAlignment="1">
      <alignment horizontal="right" vertical="center"/>
    </xf>
    <xf numFmtId="0" fontId="92" fillId="7" borderId="10" xfId="0" applyFont="1" applyFill="1" applyBorder="1" applyAlignment="1">
      <alignment horizontal="right" vertical="center"/>
    </xf>
    <xf numFmtId="3" fontId="92" fillId="5" borderId="10" xfId="0" applyNumberFormat="1" applyFont="1" applyFill="1" applyBorder="1" applyAlignment="1">
      <alignment horizontal="right" vertical="center"/>
    </xf>
    <xf numFmtId="0" fontId="92" fillId="5" borderId="10" xfId="0" applyFont="1" applyFill="1" applyBorder="1" applyAlignment="1">
      <alignment horizontal="right" vertical="center"/>
    </xf>
    <xf numFmtId="3" fontId="79" fillId="7" borderId="11" xfId="0" applyNumberFormat="1" applyFont="1" applyFill="1" applyBorder="1" applyAlignment="1">
      <alignment vertical="center"/>
    </xf>
    <xf numFmtId="0" fontId="92" fillId="5" borderId="1" xfId="0" applyFont="1" applyFill="1" applyBorder="1" applyAlignment="1">
      <alignment vertical="center"/>
    </xf>
    <xf numFmtId="0" fontId="104" fillId="5" borderId="6" xfId="0" applyFont="1" applyFill="1" applyBorder="1" applyAlignment="1">
      <alignment vertical="center"/>
    </xf>
    <xf numFmtId="3" fontId="79" fillId="5" borderId="10" xfId="0" applyNumberFormat="1" applyFont="1" applyFill="1" applyBorder="1" applyAlignment="1">
      <alignment vertical="center"/>
    </xf>
    <xf numFmtId="0" fontId="92" fillId="5" borderId="6" xfId="0" applyFont="1" applyFill="1" applyBorder="1" applyAlignment="1">
      <alignment vertical="center"/>
    </xf>
    <xf numFmtId="3" fontId="104" fillId="5" borderId="10" xfId="0" applyNumberFormat="1" applyFont="1" applyFill="1" applyBorder="1" applyAlignment="1">
      <alignment vertical="center"/>
    </xf>
    <xf numFmtId="0" fontId="92" fillId="0" borderId="3" xfId="0" applyFont="1" applyBorder="1" applyAlignment="1">
      <alignment vertical="center"/>
    </xf>
    <xf numFmtId="0" fontId="92" fillId="5" borderId="9" xfId="0" applyFont="1" applyFill="1" applyBorder="1" applyAlignment="1">
      <alignment vertical="center"/>
    </xf>
    <xf numFmtId="0" fontId="92" fillId="5" borderId="12" xfId="0" applyFont="1" applyFill="1" applyBorder="1" applyAlignment="1">
      <alignment horizontal="right" vertical="center"/>
    </xf>
    <xf numFmtId="0" fontId="92" fillId="5" borderId="10" xfId="0" applyFont="1" applyFill="1" applyBorder="1" applyAlignment="1">
      <alignment vertical="center"/>
    </xf>
    <xf numFmtId="0" fontId="92" fillId="7" borderId="10" xfId="0" applyFont="1" applyFill="1" applyBorder="1" applyAlignment="1">
      <alignment vertical="center"/>
    </xf>
    <xf numFmtId="0" fontId="104" fillId="0" borderId="1" xfId="0" applyFont="1" applyBorder="1" applyAlignment="1">
      <alignment vertical="center"/>
    </xf>
    <xf numFmtId="0" fontId="104" fillId="5" borderId="10" xfId="0" applyFont="1" applyFill="1" applyBorder="1" applyAlignment="1">
      <alignment horizontal="right" vertical="center"/>
    </xf>
    <xf numFmtId="3" fontId="104" fillId="7" borderId="10" xfId="0" applyNumberFormat="1" applyFont="1" applyFill="1" applyBorder="1" applyAlignment="1">
      <alignment vertical="center"/>
    </xf>
    <xf numFmtId="1" fontId="104" fillId="5" borderId="10" xfId="0" applyNumberFormat="1" applyFont="1" applyFill="1" applyBorder="1" applyAlignment="1">
      <alignment vertical="center"/>
    </xf>
    <xf numFmtId="1" fontId="79" fillId="0" borderId="10" xfId="0" applyNumberFormat="1" applyFont="1" applyBorder="1" applyAlignment="1">
      <alignment vertical="center"/>
    </xf>
    <xf numFmtId="1" fontId="79" fillId="0" borderId="11" xfId="0" applyNumberFormat="1" applyFont="1" applyBorder="1" applyAlignment="1">
      <alignment vertical="center"/>
    </xf>
    <xf numFmtId="0" fontId="79" fillId="5" borderId="6" xfId="0" applyFont="1" applyFill="1" applyBorder="1" applyAlignment="1">
      <alignment vertical="center"/>
    </xf>
    <xf numFmtId="0" fontId="79" fillId="5" borderId="4" xfId="0" applyFont="1" applyFill="1" applyBorder="1" applyAlignment="1">
      <alignment vertical="center"/>
    </xf>
    <xf numFmtId="0" fontId="79" fillId="5" borderId="3" xfId="0" applyFont="1" applyFill="1" applyBorder="1" applyAlignment="1">
      <alignment horizontal="left" vertical="center"/>
    </xf>
    <xf numFmtId="0" fontId="79" fillId="0" borderId="3" xfId="0" applyFont="1" applyBorder="1" applyAlignment="1">
      <alignment vertical="center"/>
    </xf>
    <xf numFmtId="0" fontId="79" fillId="5" borderId="9" xfId="0" applyFont="1" applyFill="1" applyBorder="1" applyAlignment="1">
      <alignment vertical="center"/>
    </xf>
    <xf numFmtId="0" fontId="79" fillId="5" borderId="12" xfId="0" applyFont="1" applyFill="1" applyBorder="1" applyAlignment="1">
      <alignment horizontal="right" vertical="center"/>
    </xf>
    <xf numFmtId="0" fontId="79" fillId="0" borderId="10" xfId="0" applyFont="1" applyBorder="1" applyAlignment="1">
      <alignment horizontal="left" vertical="center"/>
    </xf>
    <xf numFmtId="0" fontId="92" fillId="0" borderId="3" xfId="0" applyFont="1" applyBorder="1" applyAlignment="1">
      <alignment horizontal="left" vertical="center"/>
    </xf>
    <xf numFmtId="0" fontId="92" fillId="0" borderId="9" xfId="0" applyFont="1" applyBorder="1" applyAlignment="1">
      <alignment vertical="center"/>
    </xf>
    <xf numFmtId="0" fontId="79" fillId="0" borderId="1" xfId="0" applyFont="1" applyBorder="1" applyAlignment="1">
      <alignment horizontal="left"/>
    </xf>
    <xf numFmtId="0" fontId="104" fillId="5" borderId="1" xfId="0" applyFont="1" applyFill="1" applyBorder="1"/>
    <xf numFmtId="3" fontId="84" fillId="0" borderId="0" xfId="0" applyNumberFormat="1" applyFont="1"/>
    <xf numFmtId="0" fontId="79" fillId="5" borderId="0" xfId="0" applyFont="1" applyFill="1" applyAlignment="1">
      <alignment vertical="center"/>
    </xf>
    <xf numFmtId="0" fontId="0" fillId="5" borderId="0" xfId="0" applyFill="1" applyAlignment="1">
      <alignment vertical="center"/>
    </xf>
    <xf numFmtId="0" fontId="84" fillId="0" borderId="0" xfId="0" applyFont="1" applyAlignment="1">
      <alignment horizontal="center" vertical="center"/>
    </xf>
    <xf numFmtId="0" fontId="92" fillId="0" borderId="1" xfId="0" applyFont="1" applyBorder="1" applyAlignment="1">
      <alignment vertical="center"/>
    </xf>
    <xf numFmtId="0" fontId="104" fillId="5" borderId="3" xfId="0" applyFont="1" applyFill="1" applyBorder="1" applyAlignment="1">
      <alignment vertical="center"/>
    </xf>
    <xf numFmtId="0" fontId="79" fillId="2" borderId="22" xfId="0" applyFont="1" applyFill="1" applyBorder="1" applyAlignment="1">
      <alignment horizontal="right" vertical="top"/>
    </xf>
    <xf numFmtId="0" fontId="79" fillId="2" borderId="15" xfId="0" applyFont="1" applyFill="1" applyBorder="1" applyAlignment="1">
      <alignment horizontal="left" vertical="top" wrapText="1"/>
    </xf>
    <xf numFmtId="0" fontId="79" fillId="2" borderId="22" xfId="0" applyFont="1" applyFill="1" applyBorder="1" applyAlignment="1">
      <alignment horizontal="right" vertical="top" wrapText="1"/>
    </xf>
    <xf numFmtId="0" fontId="79" fillId="2" borderId="5" xfId="0" applyFont="1" applyFill="1" applyBorder="1" applyAlignment="1">
      <alignment horizontal="right"/>
    </xf>
    <xf numFmtId="0" fontId="79" fillId="2" borderId="16" xfId="0" applyFont="1" applyFill="1" applyBorder="1" applyAlignment="1">
      <alignment horizontal="left" wrapText="1"/>
    </xf>
    <xf numFmtId="0" fontId="79" fillId="2" borderId="5" xfId="0" applyFont="1" applyFill="1" applyBorder="1" applyAlignment="1">
      <alignment horizontal="right" wrapText="1"/>
    </xf>
    <xf numFmtId="0" fontId="79" fillId="2" borderId="5" xfId="0" applyFont="1" applyFill="1" applyBorder="1" applyAlignment="1">
      <alignment horizontal="right" vertical="top"/>
    </xf>
    <xf numFmtId="0" fontId="79" fillId="2" borderId="16" xfId="0" applyFont="1" applyFill="1" applyBorder="1" applyAlignment="1">
      <alignment horizontal="left" vertical="top" wrapText="1"/>
    </xf>
    <xf numFmtId="0" fontId="79" fillId="2" borderId="5" xfId="0" applyFont="1" applyFill="1" applyBorder="1" applyAlignment="1">
      <alignment horizontal="right" vertical="top" wrapText="1"/>
    </xf>
    <xf numFmtId="0" fontId="79" fillId="2" borderId="4" xfId="0" applyFont="1" applyFill="1" applyBorder="1" applyAlignment="1">
      <alignment horizontal="right"/>
    </xf>
    <xf numFmtId="0" fontId="79" fillId="2" borderId="17" xfId="0" applyFont="1" applyFill="1" applyBorder="1" applyAlignment="1">
      <alignment horizontal="left" wrapText="1"/>
    </xf>
    <xf numFmtId="0" fontId="79" fillId="2" borderId="4" xfId="0" applyFont="1" applyFill="1" applyBorder="1" applyAlignment="1">
      <alignment horizontal="right" wrapText="1"/>
    </xf>
    <xf numFmtId="0" fontId="79" fillId="2" borderId="17" xfId="0" applyFont="1" applyFill="1" applyBorder="1" applyAlignment="1">
      <alignment horizontal="left" vertical="top" wrapText="1"/>
    </xf>
    <xf numFmtId="0" fontId="79" fillId="2" borderId="4" xfId="0" applyFont="1" applyFill="1" applyBorder="1" applyAlignment="1">
      <alignment horizontal="right" vertical="top" wrapText="1"/>
    </xf>
    <xf numFmtId="0" fontId="79" fillId="2" borderId="24" xfId="0" applyFont="1" applyFill="1" applyBorder="1" applyAlignment="1">
      <alignment horizontal="right" vertical="top" wrapText="1"/>
    </xf>
    <xf numFmtId="0" fontId="79" fillId="2" borderId="0" xfId="0" applyFont="1" applyFill="1" applyAlignment="1">
      <alignment horizontal="right" vertical="top" wrapText="1"/>
    </xf>
    <xf numFmtId="0" fontId="79" fillId="2" borderId="0" xfId="0" applyFont="1" applyFill="1" applyAlignment="1">
      <alignment horizontal="right" wrapText="1"/>
    </xf>
    <xf numFmtId="0" fontId="79" fillId="2" borderId="25" xfId="0" applyFont="1" applyFill="1" applyBorder="1" applyAlignment="1">
      <alignment horizontal="right"/>
    </xf>
    <xf numFmtId="0" fontId="79" fillId="2" borderId="26" xfId="0" applyFont="1" applyFill="1" applyBorder="1" applyAlignment="1">
      <alignment horizontal="left" wrapText="1"/>
    </xf>
    <xf numFmtId="0" fontId="79" fillId="2" borderId="25" xfId="0" applyFont="1" applyFill="1" applyBorder="1" applyAlignment="1">
      <alignment horizontal="right" wrapText="1"/>
    </xf>
    <xf numFmtId="0" fontId="79" fillId="2" borderId="27" xfId="0" applyFont="1" applyFill="1" applyBorder="1" applyAlignment="1">
      <alignment horizontal="right" wrapText="1"/>
    </xf>
    <xf numFmtId="0" fontId="79" fillId="2" borderId="28" xfId="0" applyFont="1" applyFill="1" applyBorder="1" applyAlignment="1">
      <alignment horizontal="right" vertical="top"/>
    </xf>
    <xf numFmtId="0" fontId="79" fillId="2" borderId="28" xfId="0" applyFont="1" applyFill="1" applyBorder="1" applyAlignment="1">
      <alignment horizontal="right" vertical="top" wrapText="1"/>
    </xf>
    <xf numFmtId="0" fontId="79" fillId="2" borderId="1" xfId="0" applyFont="1" applyFill="1" applyBorder="1" applyAlignment="1">
      <alignment vertical="center" wrapText="1"/>
    </xf>
    <xf numFmtId="0" fontId="92" fillId="5" borderId="7" xfId="0" applyFont="1" applyFill="1" applyBorder="1" applyAlignment="1">
      <alignment vertical="center"/>
    </xf>
    <xf numFmtId="0" fontId="92" fillId="5" borderId="22" xfId="0" applyFont="1" applyFill="1" applyBorder="1" applyAlignment="1">
      <alignment vertical="center"/>
    </xf>
    <xf numFmtId="3" fontId="79" fillId="0" borderId="3" xfId="0" applyNumberFormat="1" applyFont="1" applyBorder="1" applyAlignment="1">
      <alignment horizontal="left"/>
    </xf>
    <xf numFmtId="0" fontId="92" fillId="5" borderId="1" xfId="0" applyFont="1" applyFill="1" applyBorder="1" applyAlignment="1" applyProtection="1">
      <alignment horizontal="left" vertical="center"/>
      <protection locked="0"/>
    </xf>
    <xf numFmtId="0" fontId="92" fillId="5" borderId="1" xfId="0" applyFont="1" applyFill="1" applyBorder="1" applyAlignment="1">
      <alignment horizontal="left" vertical="center"/>
    </xf>
    <xf numFmtId="0" fontId="0" fillId="5" borderId="0" xfId="0" applyFill="1" applyAlignment="1">
      <alignment horizontal="center"/>
    </xf>
    <xf numFmtId="0" fontId="79" fillId="5" borderId="1" xfId="0" applyFont="1" applyFill="1" applyBorder="1" applyAlignment="1">
      <alignment horizontal="left" vertical="center" wrapText="1"/>
    </xf>
    <xf numFmtId="0" fontId="79" fillId="5" borderId="1" xfId="0" applyFont="1" applyFill="1" applyBorder="1" applyAlignment="1">
      <alignment vertical="center" wrapText="1"/>
    </xf>
    <xf numFmtId="0" fontId="0" fillId="5" borderId="0" xfId="0" applyFill="1" applyAlignment="1">
      <alignment wrapText="1"/>
    </xf>
    <xf numFmtId="0" fontId="106" fillId="0" borderId="0" xfId="0" applyFont="1" applyAlignment="1">
      <alignment horizontal="center"/>
    </xf>
    <xf numFmtId="0" fontId="96" fillId="0" borderId="0" xfId="0" applyFont="1"/>
    <xf numFmtId="0" fontId="81" fillId="0" borderId="0" xfId="0" applyFont="1"/>
    <xf numFmtId="0" fontId="82" fillId="10" borderId="7" xfId="0" applyFont="1" applyFill="1" applyBorder="1"/>
    <xf numFmtId="0" fontId="82" fillId="10" borderId="15" xfId="0" applyFont="1" applyFill="1" applyBorder="1"/>
    <xf numFmtId="0" fontId="79" fillId="8" borderId="2" xfId="0" applyFont="1" applyFill="1" applyBorder="1"/>
    <xf numFmtId="0" fontId="79" fillId="8" borderId="21" xfId="0" applyFont="1" applyFill="1" applyBorder="1"/>
    <xf numFmtId="3" fontId="79" fillId="0" borderId="26" xfId="0" applyNumberFormat="1" applyFont="1" applyBorder="1"/>
    <xf numFmtId="0" fontId="79" fillId="0" borderId="21" xfId="0" applyFont="1" applyBorder="1"/>
    <xf numFmtId="0" fontId="79" fillId="0" borderId="11" xfId="0" applyFont="1" applyBorder="1"/>
    <xf numFmtId="3" fontId="79" fillId="0" borderId="33" xfId="0" applyNumberFormat="1" applyFont="1" applyBorder="1"/>
    <xf numFmtId="0" fontId="79" fillId="0" borderId="0" xfId="0" applyFont="1" applyAlignment="1">
      <alignment wrapText="1"/>
    </xf>
    <xf numFmtId="0" fontId="82" fillId="0" borderId="0" xfId="0" applyFont="1" applyAlignment="1">
      <alignment wrapText="1"/>
    </xf>
    <xf numFmtId="0" fontId="82" fillId="10" borderId="7" xfId="0" applyFont="1" applyFill="1" applyBorder="1" applyAlignment="1">
      <alignment wrapText="1"/>
    </xf>
    <xf numFmtId="0" fontId="82" fillId="10" borderId="15" xfId="0" applyFont="1" applyFill="1" applyBorder="1" applyAlignment="1">
      <alignment wrapText="1"/>
    </xf>
    <xf numFmtId="0" fontId="82" fillId="7" borderId="3" xfId="0" applyFont="1" applyFill="1" applyBorder="1" applyAlignment="1">
      <alignment horizontal="center" vertical="center" wrapText="1"/>
    </xf>
    <xf numFmtId="0" fontId="0" fillId="0" borderId="34" xfId="0" applyBorder="1"/>
    <xf numFmtId="0" fontId="81" fillId="9" borderId="0" xfId="0" applyFont="1" applyFill="1"/>
    <xf numFmtId="0" fontId="82" fillId="6" borderId="34" xfId="0" applyFont="1" applyFill="1" applyBorder="1" applyAlignment="1">
      <alignment horizontal="center" vertical="center"/>
    </xf>
    <xf numFmtId="0" fontId="102" fillId="7" borderId="2" xfId="0" applyFont="1" applyFill="1" applyBorder="1" applyAlignment="1">
      <alignment horizontal="center" vertical="center" wrapText="1"/>
    </xf>
    <xf numFmtId="0" fontId="81" fillId="9" borderId="0" xfId="0" applyFont="1" applyFill="1" applyAlignment="1">
      <alignment vertical="center"/>
    </xf>
    <xf numFmtId="0" fontId="89" fillId="7" borderId="34" xfId="0" applyFont="1" applyFill="1" applyBorder="1" applyAlignment="1">
      <alignment horizontal="center" vertical="center" wrapText="1"/>
    </xf>
    <xf numFmtId="0" fontId="102" fillId="7" borderId="34" xfId="0" applyFont="1" applyFill="1" applyBorder="1" applyAlignment="1">
      <alignment horizontal="center" vertical="center" wrapText="1"/>
    </xf>
    <xf numFmtId="0" fontId="102" fillId="7" borderId="3" xfId="0" applyFont="1" applyFill="1" applyBorder="1" applyAlignment="1">
      <alignment horizontal="center" vertical="center"/>
    </xf>
    <xf numFmtId="0" fontId="94" fillId="0" borderId="0" xfId="0" applyFont="1"/>
    <xf numFmtId="3" fontId="81" fillId="0" borderId="0" xfId="0" applyNumberFormat="1" applyFont="1"/>
    <xf numFmtId="3" fontId="94" fillId="0" borderId="0" xfId="0" applyNumberFormat="1" applyFont="1"/>
    <xf numFmtId="0" fontId="78" fillId="0" borderId="0" xfId="0" applyFont="1"/>
    <xf numFmtId="0" fontId="82" fillId="11" borderId="17" xfId="0" applyFont="1" applyFill="1" applyBorder="1" applyAlignment="1">
      <alignment horizontal="center" vertical="center"/>
    </xf>
    <xf numFmtId="0" fontId="82" fillId="11" borderId="17" xfId="0" applyFont="1" applyFill="1" applyBorder="1" applyAlignment="1">
      <alignment horizontal="center" vertical="center" wrapText="1"/>
    </xf>
    <xf numFmtId="3" fontId="79" fillId="0" borderId="43" xfId="0" applyNumberFormat="1" applyFont="1" applyBorder="1"/>
    <xf numFmtId="3" fontId="79" fillId="0" borderId="44" xfId="0" applyNumberFormat="1" applyFont="1" applyBorder="1"/>
    <xf numFmtId="3" fontId="79" fillId="0" borderId="45" xfId="0" applyNumberFormat="1" applyFont="1" applyBorder="1"/>
    <xf numFmtId="3" fontId="79" fillId="0" borderId="27" xfId="0" applyNumberFormat="1" applyFont="1" applyBorder="1"/>
    <xf numFmtId="49" fontId="0" fillId="0" borderId="0" xfId="0" applyNumberFormat="1"/>
    <xf numFmtId="0" fontId="111" fillId="0" borderId="0" xfId="0" applyFont="1"/>
    <xf numFmtId="0" fontId="81" fillId="0" borderId="0" xfId="0" applyFont="1" applyAlignment="1">
      <alignment horizontal="center"/>
    </xf>
    <xf numFmtId="0" fontId="81" fillId="0" borderId="0" xfId="0" applyFont="1" applyAlignment="1">
      <alignment horizontal="left" indent="45"/>
    </xf>
    <xf numFmtId="0" fontId="0" fillId="0" borderId="0" xfId="0" applyAlignment="1">
      <alignment horizontal="left" indent="45"/>
    </xf>
    <xf numFmtId="0" fontId="82" fillId="6" borderId="19" xfId="0" applyFont="1" applyFill="1" applyBorder="1" applyAlignment="1">
      <alignment horizontal="center" vertical="center"/>
    </xf>
    <xf numFmtId="0" fontId="102" fillId="7" borderId="3" xfId="0" applyFont="1" applyFill="1" applyBorder="1" applyAlignment="1" applyProtection="1">
      <alignment horizontal="center" vertical="center"/>
      <protection locked="0"/>
    </xf>
    <xf numFmtId="0" fontId="89" fillId="7" borderId="2" xfId="0" applyFont="1" applyFill="1" applyBorder="1" applyAlignment="1">
      <alignment horizontal="center" vertical="center" wrapText="1"/>
    </xf>
    <xf numFmtId="0" fontId="89" fillId="7" borderId="7" xfId="0" applyFont="1" applyFill="1" applyBorder="1" applyAlignment="1" applyProtection="1">
      <alignment horizontal="center" vertical="center" wrapText="1"/>
      <protection locked="0"/>
    </xf>
    <xf numFmtId="0" fontId="100" fillId="0" borderId="0" xfId="0" applyFont="1" applyAlignment="1">
      <alignment horizontal="center"/>
    </xf>
    <xf numFmtId="0" fontId="100" fillId="0" borderId="8" xfId="0" applyFont="1" applyBorder="1" applyAlignment="1">
      <alignment horizontal="center"/>
    </xf>
    <xf numFmtId="0" fontId="102" fillId="7" borderId="1" xfId="0" applyFont="1" applyFill="1" applyBorder="1" applyAlignment="1">
      <alignment horizontal="center" vertical="center" wrapText="1"/>
    </xf>
    <xf numFmtId="0" fontId="102" fillId="7" borderId="1" xfId="0" applyFont="1" applyFill="1" applyBorder="1" applyAlignment="1">
      <alignment horizontal="center" vertical="center"/>
    </xf>
    <xf numFmtId="0" fontId="81" fillId="0" borderId="0" xfId="0" applyFont="1" applyAlignment="1">
      <alignment horizontal="left" indent="63"/>
    </xf>
    <xf numFmtId="0" fontId="89" fillId="7" borderId="1" xfId="0" applyFont="1" applyFill="1" applyBorder="1" applyAlignment="1">
      <alignment horizontal="center" vertical="center"/>
    </xf>
    <xf numFmtId="0" fontId="88" fillId="0" borderId="0" xfId="0" applyFont="1" applyAlignment="1">
      <alignment horizontal="center"/>
    </xf>
    <xf numFmtId="0" fontId="85" fillId="0" borderId="0" xfId="0" applyFont="1"/>
    <xf numFmtId="3" fontId="79" fillId="13" borderId="2" xfId="0" applyNumberFormat="1" applyFont="1" applyFill="1" applyBorder="1" applyAlignment="1">
      <alignment horizontal="right" vertical="center"/>
    </xf>
    <xf numFmtId="3" fontId="79" fillId="13" borderId="1" xfId="0" applyNumberFormat="1" applyFont="1" applyFill="1" applyBorder="1" applyAlignment="1">
      <alignment horizontal="right" vertical="center"/>
    </xf>
    <xf numFmtId="3" fontId="79" fillId="13" borderId="1" xfId="0" applyNumberFormat="1" applyFont="1" applyFill="1" applyBorder="1" applyAlignment="1">
      <alignment horizontal="right" vertical="center" wrapText="1"/>
    </xf>
    <xf numFmtId="3" fontId="79" fillId="13" borderId="1" xfId="4" applyNumberFormat="1" applyFont="1" applyFill="1" applyBorder="1" applyAlignment="1">
      <alignment horizontal="right"/>
    </xf>
    <xf numFmtId="3" fontId="79" fillId="13" borderId="1" xfId="0" applyNumberFormat="1" applyFont="1" applyFill="1" applyBorder="1" applyAlignment="1">
      <alignment horizontal="right"/>
    </xf>
    <xf numFmtId="3" fontId="79" fillId="13" borderId="6" xfId="0" applyNumberFormat="1" applyFont="1" applyFill="1" applyBorder="1" applyAlignment="1">
      <alignment horizontal="right" vertical="center"/>
    </xf>
    <xf numFmtId="0" fontId="113" fillId="0" borderId="0" xfId="0" applyFont="1"/>
    <xf numFmtId="0" fontId="81" fillId="0" borderId="0" xfId="0" applyFont="1" applyAlignment="1">
      <alignment wrapText="1"/>
    </xf>
    <xf numFmtId="3" fontId="0" fillId="0" borderId="0" xfId="0" applyNumberFormat="1" applyProtection="1">
      <protection locked="0"/>
    </xf>
    <xf numFmtId="3" fontId="79" fillId="0" borderId="0" xfId="0" applyNumberFormat="1" applyFont="1" applyProtection="1">
      <protection locked="0"/>
    </xf>
    <xf numFmtId="0" fontId="0" fillId="0" borderId="0" xfId="0" applyProtection="1">
      <protection locked="0"/>
    </xf>
    <xf numFmtId="0" fontId="107" fillId="0" borderId="0" xfId="0" applyFont="1" applyProtection="1">
      <protection locked="0"/>
    </xf>
    <xf numFmtId="3" fontId="80" fillId="0" borderId="0" xfId="0" applyNumberFormat="1" applyFont="1" applyProtection="1">
      <protection locked="0"/>
    </xf>
    <xf numFmtId="0" fontId="82" fillId="6" borderId="1" xfId="0" applyFont="1" applyFill="1" applyBorder="1" applyAlignment="1" applyProtection="1">
      <alignment horizontal="center" vertical="center"/>
      <protection locked="0"/>
    </xf>
    <xf numFmtId="3" fontId="82" fillId="7" borderId="18" xfId="0" applyNumberFormat="1" applyFont="1" applyFill="1" applyBorder="1" applyAlignment="1" applyProtection="1">
      <alignment horizontal="centerContinuous"/>
      <protection locked="0"/>
    </xf>
    <xf numFmtId="3" fontId="79" fillId="5" borderId="2" xfId="0" applyNumberFormat="1" applyFont="1" applyFill="1" applyBorder="1" applyAlignment="1" applyProtection="1">
      <alignment vertical="center"/>
      <protection locked="0"/>
    </xf>
    <xf numFmtId="3" fontId="0" fillId="0" borderId="0" xfId="0" applyNumberFormat="1" applyAlignment="1" applyProtection="1">
      <alignment horizontal="center"/>
      <protection locked="0"/>
    </xf>
    <xf numFmtId="3" fontId="79" fillId="5" borderId="1" xfId="0" applyNumberFormat="1" applyFont="1" applyFill="1" applyBorder="1" applyAlignment="1" applyProtection="1">
      <alignment vertical="center"/>
      <protection locked="0"/>
    </xf>
    <xf numFmtId="3" fontId="79" fillId="5" borderId="1" xfId="0" applyNumberFormat="1" applyFont="1" applyFill="1" applyBorder="1" applyProtection="1">
      <protection locked="0"/>
    </xf>
    <xf numFmtId="3" fontId="79" fillId="5" borderId="0" xfId="0" applyNumberFormat="1" applyFont="1" applyFill="1" applyProtection="1">
      <protection locked="0"/>
    </xf>
    <xf numFmtId="3" fontId="0" fillId="5" borderId="0" xfId="0" applyNumberFormat="1" applyFill="1" applyProtection="1">
      <protection locked="0"/>
    </xf>
    <xf numFmtId="3" fontId="84" fillId="0" borderId="0" xfId="0" applyNumberFormat="1" applyFont="1" applyProtection="1">
      <protection locked="0"/>
    </xf>
    <xf numFmtId="3" fontId="79" fillId="5" borderId="6" xfId="0" applyNumberFormat="1" applyFont="1" applyFill="1" applyBorder="1" applyAlignment="1" applyProtection="1">
      <alignment vertical="center"/>
      <protection locked="0"/>
    </xf>
    <xf numFmtId="3" fontId="79" fillId="5" borderId="10" xfId="0" applyNumberFormat="1" applyFont="1" applyFill="1" applyBorder="1" applyAlignment="1" applyProtection="1">
      <alignment horizontal="right" vertical="center"/>
      <protection locked="0"/>
    </xf>
    <xf numFmtId="3" fontId="79" fillId="5" borderId="10" xfId="0" applyNumberFormat="1" applyFont="1" applyFill="1" applyBorder="1" applyAlignment="1" applyProtection="1">
      <alignment vertical="center" wrapText="1"/>
      <protection locked="0"/>
    </xf>
    <xf numFmtId="0" fontId="79" fillId="5" borderId="10" xfId="0" applyFont="1" applyFill="1" applyBorder="1" applyAlignment="1" applyProtection="1">
      <alignment horizontal="right" vertical="center"/>
      <protection locked="0"/>
    </xf>
    <xf numFmtId="0" fontId="79" fillId="5" borderId="11" xfId="0" applyFont="1" applyFill="1" applyBorder="1" applyAlignment="1" applyProtection="1">
      <alignment horizontal="right" vertical="center"/>
      <protection locked="0"/>
    </xf>
    <xf numFmtId="3" fontId="79" fillId="5" borderId="11" xfId="0" applyNumberFormat="1" applyFont="1" applyFill="1" applyBorder="1" applyAlignment="1" applyProtection="1">
      <alignment vertical="center" wrapText="1"/>
      <protection locked="0"/>
    </xf>
    <xf numFmtId="0" fontId="81" fillId="0" borderId="0" xfId="0" applyFont="1" applyAlignment="1">
      <alignment vertical="center"/>
    </xf>
    <xf numFmtId="0" fontId="89" fillId="14" borderId="1" xfId="0" applyFont="1" applyFill="1" applyBorder="1" applyAlignment="1" applyProtection="1">
      <alignment horizontal="center" vertical="center" wrapText="1"/>
      <protection locked="0"/>
    </xf>
    <xf numFmtId="0" fontId="82" fillId="15" borderId="1" xfId="0" applyFont="1" applyFill="1" applyBorder="1" applyAlignment="1">
      <alignment horizontal="center" vertical="center" wrapText="1"/>
    </xf>
    <xf numFmtId="0" fontId="113" fillId="0" borderId="0" xfId="0" applyFont="1" applyAlignment="1">
      <alignment wrapText="1"/>
    </xf>
    <xf numFmtId="0" fontId="113" fillId="0" borderId="1" xfId="0" applyFont="1" applyBorder="1"/>
    <xf numFmtId="0" fontId="79" fillId="0" borderId="1" xfId="0" applyFont="1" applyBorder="1" applyAlignment="1">
      <alignment horizontal="center" wrapText="1"/>
    </xf>
    <xf numFmtId="0" fontId="113" fillId="0" borderId="24" xfId="0" applyFont="1" applyBorder="1"/>
    <xf numFmtId="0" fontId="79" fillId="0" borderId="7" xfId="0" applyFont="1" applyBorder="1" applyAlignment="1">
      <alignment horizontal="center" wrapText="1"/>
    </xf>
    <xf numFmtId="0" fontId="114" fillId="0" borderId="0" xfId="0" applyFont="1"/>
    <xf numFmtId="0" fontId="114" fillId="0" borderId="0" xfId="0" applyFont="1" applyProtection="1">
      <protection locked="0"/>
    </xf>
    <xf numFmtId="0" fontId="110" fillId="0" borderId="0" xfId="0" applyFont="1" applyProtection="1">
      <protection locked="0"/>
    </xf>
    <xf numFmtId="0" fontId="94" fillId="0" borderId="0" xfId="0" applyFont="1" applyProtection="1">
      <protection locked="0"/>
    </xf>
    <xf numFmtId="0" fontId="113" fillId="0" borderId="13" xfId="0" applyFont="1" applyBorder="1"/>
    <xf numFmtId="0" fontId="79" fillId="0" borderId="13" xfId="0" applyFont="1" applyBorder="1" applyAlignment="1">
      <alignment horizontal="center" wrapText="1"/>
    </xf>
    <xf numFmtId="0" fontId="0" fillId="6" borderId="1" xfId="0" applyFill="1" applyBorder="1" applyAlignment="1">
      <alignment wrapText="1"/>
    </xf>
    <xf numFmtId="0" fontId="115" fillId="0" borderId="24" xfId="0" applyFont="1" applyBorder="1"/>
    <xf numFmtId="0" fontId="113" fillId="0" borderId="1" xfId="0" applyFont="1" applyBorder="1" applyProtection="1">
      <protection locked="0"/>
    </xf>
    <xf numFmtId="0" fontId="79" fillId="0" borderId="1" xfId="0" applyFont="1" applyBorder="1" applyAlignment="1" applyProtection="1">
      <alignment horizontal="center" wrapText="1"/>
      <protection locked="0"/>
    </xf>
    <xf numFmtId="49" fontId="82" fillId="7" borderId="3" xfId="0" applyNumberFormat="1" applyFont="1" applyFill="1" applyBorder="1" applyAlignment="1">
      <alignment horizontal="center" vertical="center" wrapText="1"/>
    </xf>
    <xf numFmtId="0" fontId="92" fillId="5" borderId="22" xfId="0" applyFont="1" applyFill="1" applyBorder="1"/>
    <xf numFmtId="0" fontId="79" fillId="8" borderId="47" xfId="0" applyFont="1" applyFill="1" applyBorder="1"/>
    <xf numFmtId="0" fontId="100" fillId="0" borderId="0" xfId="0" applyFont="1" applyAlignment="1">
      <alignment horizontal="center" wrapText="1"/>
    </xf>
    <xf numFmtId="0" fontId="82" fillId="6" borderId="1" xfId="0" applyFont="1" applyFill="1" applyBorder="1" applyAlignment="1">
      <alignment horizontal="center" vertical="center" wrapText="1"/>
    </xf>
    <xf numFmtId="0" fontId="102" fillId="14" borderId="1" xfId="0" applyFont="1" applyFill="1" applyBorder="1" applyAlignment="1">
      <alignment horizontal="center" vertical="center" wrapText="1"/>
    </xf>
    <xf numFmtId="0" fontId="0" fillId="0" borderId="18" xfId="0" applyBorder="1"/>
    <xf numFmtId="0" fontId="92" fillId="7" borderId="10" xfId="0" applyFont="1" applyFill="1" applyBorder="1" applyAlignment="1">
      <alignment horizontal="left" vertical="center"/>
    </xf>
    <xf numFmtId="3" fontId="79" fillId="7" borderId="10" xfId="0" applyNumberFormat="1" applyFont="1" applyFill="1" applyBorder="1" applyAlignment="1">
      <alignment horizontal="left" vertical="center"/>
    </xf>
    <xf numFmtId="3" fontId="79" fillId="7" borderId="11" xfId="0" applyNumberFormat="1" applyFont="1" applyFill="1" applyBorder="1" applyAlignment="1">
      <alignment horizontal="left" vertical="center"/>
    </xf>
    <xf numFmtId="0" fontId="79" fillId="7" borderId="10" xfId="0" applyFont="1" applyFill="1" applyBorder="1" applyAlignment="1">
      <alignment horizontal="left" vertical="center"/>
    </xf>
    <xf numFmtId="0" fontId="79" fillId="0" borderId="1" xfId="0" applyFont="1" applyBorder="1" applyAlignment="1">
      <alignment horizontal="left" vertical="center" wrapText="1"/>
    </xf>
    <xf numFmtId="3" fontId="104" fillId="7" borderId="10" xfId="0" applyNumberFormat="1" applyFont="1" applyFill="1" applyBorder="1" applyAlignment="1">
      <alignment horizontal="left" vertical="center"/>
    </xf>
    <xf numFmtId="0" fontId="79" fillId="7" borderId="10" xfId="0" applyFont="1" applyFill="1" applyBorder="1" applyAlignment="1">
      <alignment horizontal="left"/>
    </xf>
    <xf numFmtId="3" fontId="79" fillId="7" borderId="10" xfId="0" applyNumberFormat="1" applyFont="1" applyFill="1" applyBorder="1" applyAlignment="1">
      <alignment horizontal="left"/>
    </xf>
    <xf numFmtId="3" fontId="79" fillId="7" borderId="11" xfId="0" applyNumberFormat="1" applyFont="1" applyFill="1" applyBorder="1" applyAlignment="1">
      <alignment horizontal="left"/>
    </xf>
    <xf numFmtId="3" fontId="79" fillId="0" borderId="11" xfId="0" applyNumberFormat="1" applyFont="1" applyBorder="1" applyAlignment="1">
      <alignment horizontal="left" vertical="center"/>
    </xf>
    <xf numFmtId="0" fontId="79" fillId="0" borderId="10" xfId="0" applyFont="1" applyBorder="1" applyAlignment="1">
      <alignment horizontal="left" vertical="center" wrapText="1"/>
    </xf>
    <xf numFmtId="0" fontId="79" fillId="2" borderId="10" xfId="0" applyFont="1" applyFill="1" applyBorder="1" applyAlignment="1">
      <alignment horizontal="left" vertical="center" wrapText="1"/>
    </xf>
    <xf numFmtId="0" fontId="79" fillId="2" borderId="21" xfId="0" applyFont="1" applyFill="1" applyBorder="1" applyAlignment="1">
      <alignment horizontal="left" vertical="center" wrapText="1"/>
    </xf>
    <xf numFmtId="0" fontId="0" fillId="0" borderId="0" xfId="0" applyAlignment="1">
      <alignment horizontal="left"/>
    </xf>
    <xf numFmtId="0" fontId="116" fillId="0" borderId="0" xfId="0" applyFont="1"/>
    <xf numFmtId="164" fontId="79" fillId="0" borderId="23" xfId="0" applyNumberFormat="1" applyFont="1" applyBorder="1" applyAlignment="1">
      <alignment horizontal="right" vertical="center" wrapText="1"/>
    </xf>
    <xf numFmtId="0" fontId="82" fillId="7" borderId="48" xfId="0" applyFont="1" applyFill="1" applyBorder="1" applyAlignment="1">
      <alignment horizontal="center" vertical="center" wrapText="1"/>
    </xf>
    <xf numFmtId="0" fontId="79" fillId="0" borderId="0" xfId="0" applyFont="1" applyAlignment="1">
      <alignment horizontal="center" wrapText="1"/>
    </xf>
    <xf numFmtId="0" fontId="82" fillId="3" borderId="1" xfId="0" applyFont="1" applyFill="1" applyBorder="1" applyAlignment="1">
      <alignment horizontal="center" vertical="center"/>
    </xf>
    <xf numFmtId="0" fontId="113" fillId="17" borderId="0" xfId="0" applyFont="1" applyFill="1" applyAlignment="1">
      <alignment horizontal="center"/>
    </xf>
    <xf numFmtId="0" fontId="104" fillId="5" borderId="1" xfId="0" applyFont="1" applyFill="1" applyBorder="1" applyAlignment="1" applyProtection="1">
      <alignment horizontal="left" vertical="center" wrapText="1"/>
      <protection locked="0"/>
    </xf>
    <xf numFmtId="0" fontId="117" fillId="0" borderId="1" xfId="8" applyBorder="1" applyAlignment="1">
      <alignment horizontal="left" vertical="center" wrapText="1"/>
    </xf>
    <xf numFmtId="3" fontId="79" fillId="5" borderId="1" xfId="0" applyNumberFormat="1" applyFont="1" applyFill="1" applyBorder="1" applyAlignment="1">
      <alignment horizontal="left" vertical="center"/>
    </xf>
    <xf numFmtId="0" fontId="117" fillId="0" borderId="1" xfId="8" applyFill="1" applyBorder="1" applyAlignment="1">
      <alignment horizontal="left" vertical="center" wrapText="1"/>
    </xf>
    <xf numFmtId="0" fontId="108" fillId="0" borderId="1" xfId="0" applyFont="1" applyBorder="1" applyAlignment="1">
      <alignment wrapText="1"/>
    </xf>
    <xf numFmtId="0" fontId="120" fillId="0" borderId="34" xfId="12" applyFont="1" applyBorder="1" applyAlignment="1">
      <alignment horizontal="left" vertical="center" wrapText="1"/>
    </xf>
    <xf numFmtId="0" fontId="79" fillId="0" borderId="1" xfId="7" applyFont="1" applyBorder="1" applyAlignment="1">
      <alignment horizontal="left" vertical="center" wrapText="1"/>
    </xf>
    <xf numFmtId="3" fontId="83" fillId="0" borderId="0" xfId="0" applyNumberFormat="1" applyFont="1" applyProtection="1">
      <protection locked="0"/>
    </xf>
    <xf numFmtId="3" fontId="79" fillId="5" borderId="1" xfId="0" applyNumberFormat="1" applyFont="1" applyFill="1" applyBorder="1" applyAlignment="1" applyProtection="1">
      <alignment horizontal="left" vertical="center"/>
      <protection locked="0"/>
    </xf>
    <xf numFmtId="0" fontId="0" fillId="0" borderId="0" xfId="0" applyAlignment="1" applyProtection="1">
      <alignment wrapText="1"/>
      <protection locked="0"/>
    </xf>
    <xf numFmtId="1" fontId="79" fillId="0" borderId="0" xfId="0" applyNumberFormat="1" applyFont="1" applyAlignment="1">
      <alignment horizontal="right" vertical="center"/>
    </xf>
    <xf numFmtId="0" fontId="79" fillId="0" borderId="0" xfId="7" applyFont="1" applyProtection="1">
      <protection locked="0"/>
    </xf>
    <xf numFmtId="0" fontId="78" fillId="0" borderId="0" xfId="7"/>
    <xf numFmtId="0" fontId="86" fillId="0" borderId="0" xfId="7" applyFont="1" applyProtection="1">
      <protection locked="0"/>
    </xf>
    <xf numFmtId="0" fontId="79" fillId="0" borderId="0" xfId="7" applyFont="1"/>
    <xf numFmtId="0" fontId="92" fillId="5" borderId="0" xfId="0" applyFont="1" applyFill="1" applyAlignment="1">
      <alignment horizontal="center" vertical="center" wrapText="1"/>
    </xf>
    <xf numFmtId="0" fontId="79" fillId="0" borderId="10" xfId="0" applyFont="1" applyBorder="1" applyAlignment="1">
      <alignment horizontal="center" vertical="center" wrapText="1"/>
    </xf>
    <xf numFmtId="0" fontId="116" fillId="0" borderId="0" xfId="0" applyFont="1" applyAlignment="1">
      <alignment wrapText="1"/>
    </xf>
    <xf numFmtId="0" fontId="108" fillId="0" borderId="0" xfId="0" applyFont="1" applyAlignment="1">
      <alignment horizontal="center" wrapText="1"/>
    </xf>
    <xf numFmtId="3" fontId="92" fillId="5" borderId="21" xfId="1" applyNumberFormat="1" applyFont="1" applyFill="1" applyBorder="1" applyAlignment="1">
      <alignment horizontal="right" vertical="center"/>
    </xf>
    <xf numFmtId="0" fontId="92" fillId="7" borderId="21" xfId="0" applyFont="1" applyFill="1" applyBorder="1" applyAlignment="1">
      <alignment horizontal="left" vertical="center"/>
    </xf>
    <xf numFmtId="0" fontId="79" fillId="8" borderId="53" xfId="0" applyFont="1" applyFill="1" applyBorder="1"/>
    <xf numFmtId="0" fontId="81" fillId="20" borderId="0" xfId="0" applyFont="1" applyFill="1"/>
    <xf numFmtId="0" fontId="81" fillId="20" borderId="0" xfId="0" applyFont="1" applyFill="1" applyAlignment="1">
      <alignment wrapText="1"/>
    </xf>
    <xf numFmtId="0" fontId="79" fillId="20" borderId="0" xfId="0" applyFont="1" applyFill="1" applyAlignment="1">
      <alignment wrapText="1"/>
    </xf>
    <xf numFmtId="0" fontId="94" fillId="20" borderId="0" xfId="0" applyFont="1" applyFill="1"/>
    <xf numFmtId="0" fontId="0" fillId="20" borderId="0" xfId="0" applyFill="1"/>
    <xf numFmtId="0" fontId="78" fillId="0" borderId="0" xfId="0" applyFont="1" applyAlignment="1" applyProtection="1">
      <alignment horizontal="center"/>
      <protection locked="0"/>
    </xf>
    <xf numFmtId="0" fontId="0" fillId="0" borderId="0" xfId="0" applyAlignment="1" applyProtection="1">
      <alignment horizontal="center"/>
      <protection locked="0"/>
    </xf>
    <xf numFmtId="0" fontId="81" fillId="0" borderId="0" xfId="0" applyFont="1" applyAlignment="1" applyProtection="1">
      <alignment horizontal="center"/>
      <protection locked="0"/>
    </xf>
    <xf numFmtId="3" fontId="82" fillId="7" borderId="7" xfId="0" applyNumberFormat="1" applyFont="1" applyFill="1" applyBorder="1" applyAlignment="1">
      <alignment horizontal="center" vertical="center" wrapText="1"/>
    </xf>
    <xf numFmtId="0" fontId="82" fillId="7" borderId="1" xfId="0" applyFont="1" applyFill="1" applyBorder="1" applyAlignment="1">
      <alignment horizontal="center" vertical="center"/>
    </xf>
    <xf numFmtId="0" fontId="82" fillId="7" borderId="13" xfId="0" applyFont="1" applyFill="1" applyBorder="1" applyAlignment="1" applyProtection="1">
      <alignment horizontal="center" vertical="center" wrapText="1"/>
      <protection locked="0"/>
    </xf>
    <xf numFmtId="0" fontId="82" fillId="7" borderId="2" xfId="0" applyFont="1" applyFill="1" applyBorder="1" applyAlignment="1" applyProtection="1">
      <alignment horizontal="center" vertical="center" wrapText="1"/>
      <protection locked="0"/>
    </xf>
    <xf numFmtId="0" fontId="82" fillId="7" borderId="7" xfId="0" applyFont="1" applyFill="1" applyBorder="1" applyAlignment="1" applyProtection="1">
      <alignment horizontal="center" wrapText="1"/>
      <protection locked="0"/>
    </xf>
    <xf numFmtId="3" fontId="82" fillId="7" borderId="18" xfId="0" applyNumberFormat="1" applyFont="1" applyFill="1" applyBorder="1" applyAlignment="1">
      <alignment horizontal="center"/>
    </xf>
    <xf numFmtId="3" fontId="82" fillId="15" borderId="7" xfId="0" applyNumberFormat="1" applyFont="1" applyFill="1" applyBorder="1" applyAlignment="1">
      <alignment horizontal="center" vertical="center" wrapText="1"/>
    </xf>
    <xf numFmtId="3" fontId="82" fillId="7" borderId="22" xfId="0" applyNumberFormat="1" applyFont="1" applyFill="1" applyBorder="1" applyAlignment="1">
      <alignment horizontal="center" vertical="center" wrapText="1"/>
    </xf>
    <xf numFmtId="3" fontId="83" fillId="0" borderId="0" xfId="0" applyNumberFormat="1" applyFont="1" applyAlignment="1">
      <alignment wrapText="1"/>
    </xf>
    <xf numFmtId="3" fontId="82" fillId="7" borderId="1" xfId="7" applyNumberFormat="1" applyFont="1" applyFill="1" applyBorder="1" applyAlignment="1">
      <alignment horizontal="center" vertical="center" wrapText="1"/>
    </xf>
    <xf numFmtId="0" fontId="82" fillId="15" borderId="3" xfId="0" applyFont="1" applyFill="1" applyBorder="1" applyAlignment="1">
      <alignment horizontal="center" vertical="center" wrapText="1"/>
    </xf>
    <xf numFmtId="0" fontId="113" fillId="0" borderId="0" xfId="0" applyFont="1" applyProtection="1">
      <protection locked="0"/>
    </xf>
    <xf numFmtId="0" fontId="79" fillId="0" borderId="0" xfId="0" applyFont="1" applyAlignment="1" applyProtection="1">
      <alignment horizontal="center" wrapText="1"/>
      <protection locked="0"/>
    </xf>
    <xf numFmtId="0" fontId="82" fillId="6" borderId="35" xfId="0" applyFont="1" applyFill="1" applyBorder="1" applyAlignment="1">
      <alignment horizontal="center" vertical="center"/>
    </xf>
    <xf numFmtId="0" fontId="81" fillId="23" borderId="8" xfId="0" applyFont="1" applyFill="1" applyBorder="1"/>
    <xf numFmtId="0" fontId="81" fillId="0" borderId="8" xfId="0" applyFont="1" applyBorder="1"/>
    <xf numFmtId="0" fontId="79" fillId="5" borderId="21" xfId="0" applyFont="1" applyFill="1" applyBorder="1" applyAlignment="1" applyProtection="1">
      <alignment horizontal="right" vertical="center"/>
      <protection locked="0"/>
    </xf>
    <xf numFmtId="0" fontId="79" fillId="5" borderId="1" xfId="0" applyFont="1" applyFill="1" applyBorder="1" applyAlignment="1" applyProtection="1">
      <alignment horizontal="right" vertical="center"/>
      <protection locked="0"/>
    </xf>
    <xf numFmtId="0" fontId="79" fillId="5" borderId="2" xfId="0" applyFont="1" applyFill="1" applyBorder="1" applyAlignment="1" applyProtection="1">
      <alignment horizontal="right" vertical="center"/>
      <protection locked="0"/>
    </xf>
    <xf numFmtId="3" fontId="79" fillId="5" borderId="21" xfId="0" applyNumberFormat="1" applyFont="1" applyFill="1" applyBorder="1" applyAlignment="1" applyProtection="1">
      <alignment horizontal="right" vertical="center"/>
      <protection locked="0"/>
    </xf>
    <xf numFmtId="0" fontId="79" fillId="5" borderId="6" xfId="0" applyFont="1" applyFill="1" applyBorder="1" applyAlignment="1" applyProtection="1">
      <alignment horizontal="right" vertical="center"/>
      <protection locked="0"/>
    </xf>
    <xf numFmtId="0" fontId="79" fillId="5" borderId="14" xfId="0" applyFont="1" applyFill="1" applyBorder="1" applyAlignment="1" applyProtection="1">
      <alignment horizontal="right" vertical="center"/>
      <protection locked="0"/>
    </xf>
    <xf numFmtId="0" fontId="102" fillId="7" borderId="35" xfId="0" applyFont="1" applyFill="1" applyBorder="1" applyAlignment="1">
      <alignment horizontal="center" vertical="center" wrapText="1"/>
    </xf>
    <xf numFmtId="0" fontId="81" fillId="0" borderId="0" xfId="0" applyFont="1" applyAlignment="1">
      <alignment horizontal="left" vertical="center"/>
    </xf>
    <xf numFmtId="0" fontId="0" fillId="0" borderId="0" xfId="0" applyAlignment="1">
      <alignment horizontal="left" vertical="center"/>
    </xf>
    <xf numFmtId="0" fontId="81" fillId="0" borderId="0" xfId="0" applyFont="1" applyAlignment="1">
      <alignment horizontal="center" vertical="center"/>
    </xf>
    <xf numFmtId="49" fontId="0" fillId="0" borderId="0" xfId="0" applyNumberFormat="1" applyAlignment="1">
      <alignment vertical="center"/>
    </xf>
    <xf numFmtId="3" fontId="79" fillId="7" borderId="10" xfId="0" applyNumberFormat="1" applyFont="1" applyFill="1" applyBorder="1" applyAlignment="1">
      <alignment horizontal="left" vertical="center" wrapText="1"/>
    </xf>
    <xf numFmtId="3" fontId="79" fillId="7" borderId="11" xfId="0" applyNumberFormat="1" applyFont="1" applyFill="1" applyBorder="1" applyAlignment="1">
      <alignment horizontal="left" vertical="center" wrapText="1"/>
    </xf>
    <xf numFmtId="0" fontId="104" fillId="5" borderId="1" xfId="0" applyFont="1" applyFill="1" applyBorder="1" applyAlignment="1" applyProtection="1">
      <alignment horizontal="left" vertical="center" wrapText="1"/>
      <protection locked="0"/>
    </xf>
    <xf numFmtId="0" fontId="0" fillId="0" borderId="0" xfId="0" applyAlignment="1"/>
    <xf numFmtId="0" fontId="92" fillId="5" borderId="1" xfId="0" applyFont="1" applyFill="1" applyBorder="1" applyAlignment="1" applyProtection="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117" fillId="0" borderId="0" xfId="17" applyFill="1" applyAlignment="1" applyProtection="1">
      <alignment horizontal="right" vertical="center" wrapText="1"/>
    </xf>
    <xf numFmtId="0" fontId="104" fillId="5" borderId="1" xfId="0" applyFont="1" applyFill="1" applyBorder="1" applyAlignment="1" applyProtection="1">
      <alignment horizontal="left" vertical="center" wrapText="1"/>
      <protection locked="0"/>
    </xf>
    <xf numFmtId="0" fontId="79" fillId="0" borderId="1" xfId="0" applyFont="1" applyBorder="1" applyAlignment="1">
      <alignment horizontal="right" vertical="center" wrapText="1"/>
    </xf>
    <xf numFmtId="0" fontId="79" fillId="5" borderId="1" xfId="0" applyFont="1" applyFill="1" applyBorder="1" applyAlignment="1">
      <alignment horizontal="right" vertical="center" wrapText="1"/>
    </xf>
    <xf numFmtId="0" fontId="79" fillId="0" borderId="1" xfId="0" applyFont="1" applyBorder="1" applyAlignment="1">
      <alignment horizontal="left" vertical="center" wrapText="1"/>
    </xf>
    <xf numFmtId="0" fontId="104" fillId="5" borderId="1" xfId="0" applyFont="1" applyFill="1" applyBorder="1" applyAlignment="1" applyProtection="1">
      <alignment horizontal="left" vertical="center" wrapText="1"/>
      <protection locked="0"/>
    </xf>
    <xf numFmtId="0" fontId="117" fillId="0" borderId="1" xfId="17" applyFill="1" applyBorder="1" applyAlignment="1" applyProtection="1">
      <alignment horizontal="right" vertical="center" wrapText="1"/>
    </xf>
    <xf numFmtId="0" fontId="0" fillId="0" borderId="1" xfId="0" applyBorder="1" applyAlignment="1">
      <alignment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0" borderId="1" xfId="0" applyFont="1" applyBorder="1" applyAlignment="1">
      <alignment horizontal="right" vertical="center" wrapText="1"/>
    </xf>
    <xf numFmtId="0" fontId="78" fillId="0" borderId="1" xfId="0" applyFont="1" applyBorder="1" applyAlignment="1">
      <alignment vertical="center" wrapText="1"/>
    </xf>
    <xf numFmtId="0" fontId="78" fillId="0" borderId="19" xfId="0" applyFont="1" applyBorder="1" applyAlignment="1">
      <alignment vertical="center" wrapText="1"/>
    </xf>
    <xf numFmtId="0" fontId="104" fillId="5" borderId="1" xfId="0" applyFont="1" applyFill="1" applyBorder="1" applyAlignment="1" applyProtection="1">
      <alignment horizontal="left" vertical="center" wrapText="1"/>
      <protection locked="0"/>
    </xf>
    <xf numFmtId="3" fontId="79" fillId="5" borderId="1" xfId="0" applyNumberFormat="1" applyFont="1" applyFill="1" applyBorder="1" applyAlignment="1" applyProtection="1">
      <alignment horizontal="right" wrapText="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3" fontId="79" fillId="5" borderId="5" xfId="0" applyNumberFormat="1" applyFont="1" applyFill="1" applyBorder="1" applyAlignment="1" applyProtection="1">
      <alignment horizontal="right" vertical="center" wrapText="1"/>
      <protection locked="0"/>
    </xf>
    <xf numFmtId="0" fontId="104" fillId="5" borderId="1" xfId="0" applyFont="1" applyFill="1" applyBorder="1" applyAlignment="1" applyProtection="1">
      <alignment horizontal="left" vertical="center" wrapText="1"/>
      <protection locked="0"/>
    </xf>
    <xf numFmtId="0" fontId="79" fillId="0" borderId="17" xfId="0" applyFont="1" applyFill="1" applyBorder="1" applyAlignment="1">
      <alignment wrapText="1"/>
    </xf>
    <xf numFmtId="3" fontId="79" fillId="0" borderId="1" xfId="0" applyNumberFormat="1" applyFont="1" applyBorder="1" applyAlignment="1">
      <alignment horizontal="right" vertical="center" wrapText="1"/>
    </xf>
    <xf numFmtId="3" fontId="79" fillId="0" borderId="1" xfId="0" applyNumberFormat="1" applyFont="1" applyBorder="1" applyAlignment="1">
      <alignment horizontal="center" vertical="center" wrapText="1"/>
    </xf>
    <xf numFmtId="0" fontId="104" fillId="0" borderId="1" xfId="0" applyFont="1" applyBorder="1" applyAlignment="1">
      <alignment horizontal="left" vertical="center" wrapText="1"/>
    </xf>
    <xf numFmtId="166" fontId="79" fillId="0" borderId="1" xfId="0" applyNumberFormat="1" applyFont="1" applyBorder="1" applyAlignment="1">
      <alignment horizontal="right" vertical="center"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5" borderId="1" xfId="7" applyFont="1" applyFill="1" applyBorder="1" applyAlignment="1">
      <alignment horizontal="right" vertical="center" wrapText="1"/>
    </xf>
    <xf numFmtId="0" fontId="117" fillId="5" borderId="1" xfId="8" applyFill="1" applyBorder="1" applyAlignment="1">
      <alignment horizontal="right" vertical="center"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0" borderId="1" xfId="0" applyFont="1" applyBorder="1" applyAlignment="1">
      <alignment horizontal="right" vertical="center" wrapText="1"/>
    </xf>
    <xf numFmtId="0" fontId="79" fillId="0" borderId="1" xfId="0" applyFont="1" applyBorder="1" applyAlignment="1">
      <alignment horizontal="right" vertical="center"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0" borderId="1" xfId="0" applyFont="1" applyBorder="1"/>
    <xf numFmtId="0" fontId="126" fillId="24" borderId="1" xfId="0" applyFont="1" applyFill="1" applyBorder="1" applyAlignment="1">
      <alignment vertical="center" wrapText="1"/>
    </xf>
    <xf numFmtId="0" fontId="121" fillId="24" borderId="1" xfId="0" applyFont="1" applyFill="1" applyBorder="1" applyAlignment="1">
      <alignment vertical="center" wrapText="1"/>
    </xf>
    <xf numFmtId="0" fontId="104" fillId="5" borderId="1" xfId="0" applyFont="1" applyFill="1" applyBorder="1" applyAlignment="1" applyProtection="1">
      <alignment horizontal="left" vertical="center" wrapText="1"/>
      <protection locked="0"/>
    </xf>
    <xf numFmtId="0" fontId="104" fillId="5" borderId="1" xfId="7" applyFont="1" applyFill="1" applyBorder="1" applyAlignment="1" applyProtection="1">
      <alignment horizontal="left" vertical="center" wrapText="1"/>
      <protection locked="0"/>
    </xf>
    <xf numFmtId="0" fontId="79" fillId="0" borderId="1" xfId="0" applyFont="1" applyBorder="1" applyAlignment="1">
      <alignment horizontal="right" vertical="center"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0" borderId="1" xfId="7" applyFont="1" applyBorder="1" applyAlignment="1">
      <alignment horizontal="right" vertical="center" wrapText="1"/>
    </xf>
    <xf numFmtId="0" fontId="104" fillId="5" borderId="1" xfId="7" applyFont="1" applyFill="1" applyBorder="1" applyAlignment="1" applyProtection="1">
      <alignment horizontal="left" vertical="center" wrapText="1"/>
      <protection locked="0"/>
    </xf>
    <xf numFmtId="0" fontId="104" fillId="5" borderId="1" xfId="7" applyFont="1" applyFill="1" applyBorder="1" applyAlignment="1" applyProtection="1">
      <alignment horizontal="left" vertical="center" wrapText="1"/>
      <protection locked="0"/>
    </xf>
    <xf numFmtId="0" fontId="104" fillId="5" borderId="1" xfId="7" applyFont="1" applyFill="1" applyBorder="1" applyAlignment="1" applyProtection="1">
      <alignment vertical="center" wrapText="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0" borderId="1" xfId="0" applyFont="1" applyBorder="1" applyAlignment="1">
      <alignment horizontal="left" vertical="center" wrapText="1"/>
    </xf>
    <xf numFmtId="0" fontId="104" fillId="5" borderId="1" xfId="0" applyFont="1" applyFill="1" applyBorder="1" applyAlignment="1" applyProtection="1">
      <alignment horizontal="left" vertical="center" wrapText="1"/>
      <protection locked="0"/>
    </xf>
    <xf numFmtId="0" fontId="79" fillId="0" borderId="1" xfId="0" applyFont="1" applyBorder="1" applyAlignment="1">
      <alignment horizontal="right" vertical="center" wrapText="1"/>
    </xf>
    <xf numFmtId="0" fontId="79" fillId="0" borderId="1" xfId="0" applyFont="1" applyBorder="1" applyAlignment="1">
      <alignment horizontal="right" vertical="center" wrapText="1"/>
    </xf>
    <xf numFmtId="0" fontId="79" fillId="0" borderId="1" xfId="0" applyFont="1" applyBorder="1" applyAlignment="1">
      <alignment horizontal="left" vertical="center" wrapText="1"/>
    </xf>
    <xf numFmtId="0" fontId="104" fillId="5" borderId="1" xfId="0" applyFont="1" applyFill="1" applyBorder="1" applyAlignment="1" applyProtection="1">
      <alignment horizontal="left" vertical="center" wrapText="1"/>
      <protection locked="0"/>
    </xf>
    <xf numFmtId="0" fontId="79" fillId="0" borderId="10" xfId="0" applyFont="1" applyFill="1" applyBorder="1" applyAlignment="1">
      <alignment horizontal="right" vertical="center"/>
    </xf>
    <xf numFmtId="3" fontId="129" fillId="0" borderId="61" xfId="58" applyNumberFormat="1" applyFill="1" applyBorder="1"/>
    <xf numFmtId="49" fontId="130" fillId="0" borderId="61" xfId="58" applyNumberFormat="1" applyFont="1" applyFill="1" applyBorder="1" applyAlignment="1">
      <alignment horizontal="left" vertical="center" wrapText="1"/>
    </xf>
    <xf numFmtId="0" fontId="130" fillId="0" borderId="61" xfId="58" applyFont="1" applyFill="1" applyBorder="1" applyAlignment="1">
      <alignment horizontal="left" vertical="center" wrapText="1"/>
    </xf>
    <xf numFmtId="0" fontId="130" fillId="0" borderId="60" xfId="58" applyFont="1" applyFill="1" applyBorder="1" applyAlignment="1">
      <alignment horizontal="left" vertical="center" wrapText="1"/>
    </xf>
    <xf numFmtId="3" fontId="130" fillId="0" borderId="61" xfId="58" applyNumberFormat="1" applyFont="1" applyFill="1" applyBorder="1" applyAlignment="1">
      <alignment horizontal="left" vertical="center" wrapText="1"/>
    </xf>
    <xf numFmtId="3" fontId="130" fillId="0" borderId="63" xfId="58" applyNumberFormat="1" applyFont="1" applyFill="1" applyBorder="1" applyAlignment="1">
      <alignment horizontal="left" vertical="center" wrapText="1"/>
    </xf>
    <xf numFmtId="0" fontId="130" fillId="0" borderId="1" xfId="58" applyFont="1" applyFill="1" applyBorder="1" applyAlignment="1">
      <alignment vertical="center" wrapText="1"/>
    </xf>
    <xf numFmtId="3" fontId="130" fillId="0" borderId="64" xfId="58" applyNumberFormat="1" applyFont="1" applyFill="1" applyBorder="1" applyAlignment="1">
      <alignment horizontal="left" vertical="center"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0" borderId="1" xfId="0" applyFont="1" applyBorder="1" applyAlignment="1">
      <alignment horizontal="right" vertical="center"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79" fillId="5" borderId="1" xfId="0" applyFont="1" applyFill="1" applyBorder="1" applyAlignment="1">
      <alignment horizontal="right" vertical="center" wrapText="1"/>
    </xf>
    <xf numFmtId="0" fontId="79" fillId="0" borderId="1" xfId="0" applyFont="1" applyBorder="1" applyAlignment="1">
      <alignment horizontal="left" vertical="center" wrapText="1"/>
    </xf>
    <xf numFmtId="0" fontId="104" fillId="5" borderId="1" xfId="0" applyFont="1" applyFill="1" applyBorder="1" applyAlignment="1" applyProtection="1">
      <alignment vertical="center" wrapText="1"/>
      <protection locked="0"/>
    </xf>
    <xf numFmtId="3" fontId="79" fillId="5" borderId="1" xfId="0"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0" fontId="104" fillId="5" borderId="1" xfId="0" applyFont="1" applyFill="1" applyBorder="1" applyAlignment="1" applyProtection="1">
      <alignment horizontal="left" vertical="center" wrapText="1"/>
      <protection locked="0"/>
    </xf>
    <xf numFmtId="0" fontId="79" fillId="0" borderId="17" xfId="0" applyFont="1" applyBorder="1" applyAlignment="1">
      <alignment wrapText="1"/>
    </xf>
    <xf numFmtId="0" fontId="79" fillId="0" borderId="1" xfId="0" applyFont="1" applyBorder="1" applyAlignment="1">
      <alignment horizontal="right" vertical="center" wrapText="1"/>
    </xf>
    <xf numFmtId="0" fontId="79" fillId="0" borderId="1" xfId="0" applyFont="1" applyBorder="1" applyAlignment="1">
      <alignment horizontal="left" vertical="center" wrapText="1"/>
    </xf>
    <xf numFmtId="0" fontId="104" fillId="5" borderId="1" xfId="0" applyFont="1" applyFill="1" applyBorder="1" applyAlignment="1" applyProtection="1">
      <alignment horizontal="left" vertical="center" wrapText="1"/>
      <protection locked="0"/>
    </xf>
    <xf numFmtId="0" fontId="79" fillId="0" borderId="1" xfId="0" applyFont="1" applyBorder="1" applyAlignment="1">
      <alignment horizontal="left" vertical="center" wrapText="1"/>
    </xf>
    <xf numFmtId="164" fontId="79" fillId="0" borderId="1" xfId="0" applyNumberFormat="1" applyFont="1" applyBorder="1" applyAlignment="1">
      <alignment horizontal="right" vertical="center"/>
    </xf>
    <xf numFmtId="3" fontId="79" fillId="0" borderId="1" xfId="0" applyNumberFormat="1" applyFont="1" applyBorder="1" applyAlignment="1">
      <alignment horizontal="center"/>
    </xf>
    <xf numFmtId="0" fontId="0" fillId="0" borderId="8" xfId="0" applyBorder="1" applyAlignment="1">
      <alignment horizontal="right" vertical="top" wrapText="1"/>
    </xf>
    <xf numFmtId="0" fontId="117" fillId="0" borderId="1" xfId="8" applyBorder="1" applyAlignment="1">
      <alignment horizontal="right" vertical="center" wrapText="1"/>
    </xf>
    <xf numFmtId="164" fontId="0" fillId="0" borderId="1" xfId="0" applyNumberFormat="1" applyBorder="1" applyAlignment="1">
      <alignment horizontal="right"/>
    </xf>
    <xf numFmtId="3" fontId="79" fillId="0" borderId="1" xfId="0" applyNumberFormat="1" applyFont="1" applyFill="1" applyBorder="1" applyAlignment="1">
      <alignment horizontal="right" wrapText="1"/>
    </xf>
    <xf numFmtId="0" fontId="104" fillId="5" borderId="1" xfId="7" applyFont="1" applyFill="1" applyBorder="1" applyAlignment="1" applyProtection="1">
      <alignment horizontal="left" vertical="center" wrapText="1"/>
      <protection locked="0"/>
    </xf>
    <xf numFmtId="3" fontId="79" fillId="5" borderId="1" xfId="7" applyNumberFormat="1" applyFont="1" applyFill="1" applyBorder="1" applyAlignment="1" applyProtection="1">
      <alignment horizontal="right" vertical="center" wrapText="1"/>
      <protection locked="0"/>
    </xf>
    <xf numFmtId="0" fontId="131" fillId="0" borderId="1" xfId="7" applyFont="1" applyBorder="1"/>
    <xf numFmtId="0" fontId="104" fillId="5" borderId="1" xfId="7" applyFont="1" applyFill="1" applyBorder="1" applyAlignment="1" applyProtection="1">
      <alignment horizontal="left" vertical="center" wrapText="1"/>
      <protection locked="0"/>
    </xf>
    <xf numFmtId="0" fontId="79" fillId="0" borderId="1" xfId="0" applyFont="1" applyBorder="1" applyAlignment="1">
      <alignment horizontal="right" vertical="center" wrapText="1"/>
    </xf>
    <xf numFmtId="0" fontId="117" fillId="0" borderId="1" xfId="8" applyFill="1" applyBorder="1" applyAlignment="1" applyProtection="1">
      <alignment horizontal="right" vertical="center" wrapText="1"/>
    </xf>
    <xf numFmtId="0" fontId="104" fillId="5" borderId="1" xfId="0" applyFont="1" applyFill="1" applyBorder="1" applyAlignment="1" applyProtection="1">
      <alignment horizontal="left" vertical="center" wrapText="1"/>
      <protection locked="0"/>
    </xf>
    <xf numFmtId="0" fontId="104" fillId="5" borderId="1" xfId="0" applyFont="1" applyFill="1" applyBorder="1" applyAlignment="1" applyProtection="1">
      <alignment horizontal="left" vertical="center" wrapText="1"/>
      <protection locked="0"/>
    </xf>
    <xf numFmtId="0" fontId="104" fillId="5" borderId="3" xfId="0" applyFont="1" applyFill="1" applyBorder="1"/>
    <xf numFmtId="0" fontId="117" fillId="0" borderId="0" xfId="8" applyAlignment="1">
      <alignment horizontal="center" vertical="center" wrapText="1"/>
    </xf>
    <xf numFmtId="0" fontId="104" fillId="5" borderId="1" xfId="0" applyFont="1" applyFill="1" applyBorder="1" applyAlignment="1" applyProtection="1">
      <alignment horizontal="center" vertical="center" wrapText="1"/>
      <protection locked="0"/>
    </xf>
    <xf numFmtId="0" fontId="104" fillId="5" borderId="1" xfId="0" applyFont="1" applyFill="1" applyBorder="1" applyAlignment="1" applyProtection="1">
      <alignment horizontal="left" vertical="center" wrapText="1"/>
      <protection locked="0"/>
    </xf>
    <xf numFmtId="3" fontId="79" fillId="0" borderId="2" xfId="0" applyNumberFormat="1" applyFont="1" applyBorder="1" applyAlignment="1">
      <alignment horizontal="right" vertical="center" wrapText="1"/>
    </xf>
    <xf numFmtId="0" fontId="117" fillId="0" borderId="1" xfId="8" applyBorder="1" applyAlignment="1">
      <alignment horizontal="left" vertical="center" wrapText="1"/>
    </xf>
    <xf numFmtId="0" fontId="79" fillId="0" borderId="1" xfId="0" applyFont="1" applyBorder="1" applyAlignment="1">
      <alignment horizontal="right" vertical="center" wrapText="1"/>
    </xf>
    <xf numFmtId="0" fontId="117" fillId="0" borderId="1" xfId="8" applyBorder="1"/>
    <xf numFmtId="0" fontId="104" fillId="5" borderId="1" xfId="0" applyFont="1" applyFill="1" applyBorder="1" applyAlignment="1" applyProtection="1">
      <alignment horizontal="left" vertical="center" wrapText="1"/>
      <protection locked="0"/>
    </xf>
    <xf numFmtId="3" fontId="79" fillId="5" borderId="1" xfId="0" applyNumberFormat="1" applyFont="1" applyFill="1" applyBorder="1" applyAlignment="1" applyProtection="1">
      <alignment horizontal="right" vertical="center" wrapText="1"/>
      <protection locked="0"/>
    </xf>
    <xf numFmtId="0" fontId="92" fillId="5" borderId="1" xfId="0" applyFont="1" applyFill="1" applyBorder="1" applyAlignment="1" applyProtection="1">
      <alignment horizontal="left" vertical="center" wrapText="1"/>
      <protection locked="0"/>
    </xf>
    <xf numFmtId="0" fontId="0" fillId="0" borderId="1" xfId="0" applyBorder="1"/>
    <xf numFmtId="3" fontId="79" fillId="0" borderId="1" xfId="0" applyNumberFormat="1" applyFont="1" applyBorder="1" applyAlignment="1">
      <alignment horizontal="center"/>
    </xf>
    <xf numFmtId="3" fontId="79" fillId="0" borderId="2" xfId="0" applyNumberFormat="1" applyFont="1" applyBorder="1" applyAlignment="1">
      <alignment horizontal="right" vertical="center"/>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3" fontId="79" fillId="5" borderId="1" xfId="0" applyNumberFormat="1" applyFont="1" applyFill="1" applyBorder="1" applyAlignment="1" applyProtection="1">
      <alignment horizontal="right" vertical="center" wrapText="1"/>
      <protection locked="0"/>
    </xf>
    <xf numFmtId="0" fontId="79" fillId="5" borderId="1" xfId="0" applyFont="1" applyFill="1" applyBorder="1" applyAlignment="1" applyProtection="1">
      <alignment horizontal="center" vertical="center" wrapText="1"/>
      <protection locked="0"/>
    </xf>
    <xf numFmtId="3" fontId="104" fillId="5" borderId="1" xfId="0" applyNumberFormat="1" applyFont="1" applyFill="1" applyBorder="1" applyAlignment="1" applyProtection="1">
      <alignment horizontal="right" vertical="center" wrapText="1"/>
      <protection locked="0"/>
    </xf>
    <xf numFmtId="0" fontId="79" fillId="0" borderId="17" xfId="0" applyFont="1" applyBorder="1" applyAlignment="1">
      <alignment wrapText="1"/>
    </xf>
    <xf numFmtId="3" fontId="79" fillId="0" borderId="17" xfId="0" applyNumberFormat="1" applyFont="1" applyBorder="1" applyAlignment="1">
      <alignment wrapText="1"/>
    </xf>
    <xf numFmtId="0" fontId="79" fillId="0" borderId="1" xfId="0" applyFont="1" applyBorder="1" applyAlignment="1">
      <alignment horizontal="center" vertical="center" wrapText="1"/>
    </xf>
    <xf numFmtId="0" fontId="104" fillId="5" borderId="1" xfId="0" applyFont="1" applyFill="1" applyBorder="1" applyAlignment="1" applyProtection="1">
      <alignment horizontal="left" vertical="center" wrapText="1"/>
      <protection locked="0"/>
    </xf>
    <xf numFmtId="0" fontId="104" fillId="5" borderId="1" xfId="7" applyFont="1" applyFill="1" applyBorder="1" applyAlignment="1" applyProtection="1">
      <alignment horizontal="left" vertical="center" wrapText="1"/>
      <protection locked="0"/>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0" xfId="0" applyFont="1" applyBorder="1" applyAlignment="1">
      <alignment horizontal="left" vertical="center" wrapText="1"/>
    </xf>
    <xf numFmtId="0" fontId="0" fillId="0" borderId="0" xfId="0" applyBorder="1"/>
    <xf numFmtId="0" fontId="0" fillId="0" borderId="5" xfId="0" applyBorder="1"/>
    <xf numFmtId="3" fontId="79" fillId="0" borderId="1" xfId="0" applyNumberFormat="1" applyFont="1" applyFill="1" applyBorder="1" applyAlignment="1" applyProtection="1">
      <alignment horizontal="right" wrapText="1"/>
      <protection locked="0"/>
    </xf>
    <xf numFmtId="1" fontId="79" fillId="5" borderId="1" xfId="7" applyNumberFormat="1" applyFont="1" applyFill="1" applyBorder="1" applyAlignment="1">
      <alignment horizontal="right" vertical="center" wrapText="1"/>
    </xf>
    <xf numFmtId="0" fontId="92" fillId="5" borderId="21" xfId="0" applyFont="1" applyFill="1" applyBorder="1" applyAlignment="1">
      <alignment vertical="center"/>
    </xf>
    <xf numFmtId="0" fontId="92" fillId="7" borderId="21" xfId="0" applyFont="1" applyFill="1" applyBorder="1" applyAlignment="1">
      <alignment vertical="center"/>
    </xf>
    <xf numFmtId="0" fontId="82" fillId="7" borderId="15" xfId="0" applyFont="1" applyFill="1" applyBorder="1" applyAlignment="1">
      <alignment horizontal="center" vertical="center" wrapText="1"/>
    </xf>
    <xf numFmtId="0" fontId="82" fillId="7" borderId="7" xfId="0" applyFont="1" applyFill="1" applyBorder="1" applyAlignment="1">
      <alignment horizontal="center" vertical="center" wrapText="1"/>
    </xf>
    <xf numFmtId="0" fontId="82" fillId="7" borderId="1" xfId="0" applyFont="1" applyFill="1" applyBorder="1" applyAlignment="1">
      <alignment horizontal="center" vertical="center" wrapText="1"/>
    </xf>
    <xf numFmtId="0" fontId="82" fillId="7" borderId="1" xfId="0" applyFont="1" applyFill="1" applyBorder="1" applyAlignment="1">
      <alignment horizontal="center" vertical="center"/>
    </xf>
    <xf numFmtId="0" fontId="97" fillId="0" borderId="0" xfId="0" applyFont="1" applyFill="1" applyAlignment="1">
      <alignment horizontal="center"/>
    </xf>
    <xf numFmtId="3" fontId="0" fillId="0" borderId="0" xfId="0" applyNumberFormat="1" applyFill="1" applyProtection="1">
      <protection locked="0"/>
    </xf>
    <xf numFmtId="3" fontId="79" fillId="0" borderId="0" xfId="0" applyNumberFormat="1" applyFont="1" applyFill="1"/>
    <xf numFmtId="3" fontId="0" fillId="0" borderId="0" xfId="0" applyNumberFormat="1" applyFill="1"/>
    <xf numFmtId="0" fontId="82" fillId="7" borderId="1" xfId="0" applyFont="1" applyFill="1" applyBorder="1" applyAlignment="1">
      <alignment horizontal="center" vertical="center" wrapText="1"/>
    </xf>
    <xf numFmtId="3" fontId="79" fillId="5" borderId="10" xfId="0" applyNumberFormat="1" applyFont="1" applyFill="1" applyBorder="1" applyAlignment="1" applyProtection="1">
      <alignment vertical="center" wrapText="1"/>
    </xf>
    <xf numFmtId="3" fontId="79" fillId="5" borderId="11" xfId="0" applyNumberFormat="1" applyFont="1" applyFill="1" applyBorder="1" applyAlignment="1" applyProtection="1">
      <alignment vertical="center" wrapText="1"/>
    </xf>
    <xf numFmtId="0" fontId="82" fillId="0" borderId="2" xfId="0" applyFont="1" applyFill="1" applyBorder="1" applyAlignment="1" applyProtection="1">
      <alignment horizontal="center" vertical="center"/>
      <protection locked="0"/>
    </xf>
    <xf numFmtId="0" fontId="82" fillId="0" borderId="17" xfId="0" applyFont="1" applyFill="1" applyBorder="1" applyAlignment="1" applyProtection="1">
      <alignment horizontal="center" vertical="center"/>
      <protection locked="0"/>
    </xf>
    <xf numFmtId="0" fontId="82" fillId="0" borderId="4" xfId="0" applyFont="1" applyFill="1" applyBorder="1" applyAlignment="1" applyProtection="1">
      <alignment horizontal="center" vertical="center"/>
      <protection locked="0"/>
    </xf>
    <xf numFmtId="3" fontId="0" fillId="0" borderId="0" xfId="0" applyNumberFormat="1" applyBorder="1" applyProtection="1">
      <protection locked="0"/>
    </xf>
    <xf numFmtId="0" fontId="78" fillId="0" borderId="1" xfId="0" applyFont="1" applyBorder="1"/>
    <xf numFmtId="0" fontId="82" fillId="0" borderId="2" xfId="0" applyFont="1" applyFill="1" applyBorder="1" applyAlignment="1">
      <alignment horizontal="center" vertical="center"/>
    </xf>
    <xf numFmtId="3" fontId="79" fillId="5" borderId="1" xfId="0" applyNumberFormat="1" applyFont="1" applyFill="1" applyBorder="1" applyAlignment="1" applyProtection="1">
      <alignment horizontal="right" vertical="center" wrapText="1"/>
    </xf>
    <xf numFmtId="3" fontId="92" fillId="5" borderId="10" xfId="1" applyNumberFormat="1" applyFont="1" applyFill="1" applyBorder="1" applyAlignment="1" applyProtection="1">
      <alignment horizontal="right" vertical="center"/>
    </xf>
    <xf numFmtId="3" fontId="92" fillId="5" borderId="10" xfId="0" applyNumberFormat="1" applyFont="1" applyFill="1" applyBorder="1" applyAlignment="1" applyProtection="1">
      <alignment horizontal="right" vertical="center"/>
    </xf>
    <xf numFmtId="3" fontId="79" fillId="5" borderId="18" xfId="0" applyNumberFormat="1" applyFont="1" applyFill="1" applyBorder="1" applyAlignment="1" applyProtection="1">
      <alignment horizontal="right" vertical="center" wrapText="1"/>
    </xf>
    <xf numFmtId="3" fontId="79" fillId="5" borderId="19" xfId="0" applyNumberFormat="1" applyFont="1" applyFill="1" applyBorder="1" applyAlignment="1" applyProtection="1">
      <alignment horizontal="right" vertical="center" wrapText="1"/>
    </xf>
    <xf numFmtId="3" fontId="79" fillId="5" borderId="10" xfId="0" applyNumberFormat="1" applyFont="1" applyFill="1" applyBorder="1" applyAlignment="1" applyProtection="1">
      <alignment vertical="center"/>
    </xf>
    <xf numFmtId="0" fontId="82" fillId="7" borderId="19" xfId="0" applyFont="1" applyFill="1" applyBorder="1" applyAlignment="1">
      <alignment horizontal="center" vertical="center" wrapText="1"/>
    </xf>
    <xf numFmtId="0" fontId="81" fillId="0" borderId="0" xfId="0" applyFont="1" applyAlignment="1">
      <alignment horizontal="center"/>
    </xf>
    <xf numFmtId="0" fontId="82" fillId="7" borderId="1" xfId="0" applyFont="1" applyFill="1" applyBorder="1" applyAlignment="1">
      <alignment horizontal="center" vertical="center"/>
    </xf>
    <xf numFmtId="0" fontId="0" fillId="0" borderId="0" xfId="0"/>
    <xf numFmtId="0" fontId="100" fillId="0" borderId="0" xfId="0" applyFont="1" applyAlignment="1">
      <alignment horizontal="center"/>
    </xf>
    <xf numFmtId="0" fontId="82" fillId="11" borderId="7" xfId="0" applyFont="1" applyFill="1" applyBorder="1" applyAlignment="1">
      <alignment horizontal="center" vertical="center" wrapText="1"/>
    </xf>
    <xf numFmtId="0" fontId="82" fillId="16" borderId="7" xfId="0" applyFont="1" applyFill="1" applyBorder="1" applyAlignment="1">
      <alignment horizontal="center" vertical="center" wrapText="1"/>
    </xf>
    <xf numFmtId="0" fontId="81" fillId="0" borderId="0" xfId="0" applyFont="1" applyAlignment="1">
      <alignment horizontal="center" wrapText="1"/>
    </xf>
    <xf numFmtId="0" fontId="104" fillId="7" borderId="23" xfId="0" applyFont="1" applyFill="1" applyBorder="1" applyAlignment="1">
      <alignment horizontal="left" vertical="center" wrapText="1"/>
    </xf>
    <xf numFmtId="3" fontId="79" fillId="7" borderId="21" xfId="0" applyNumberFormat="1" applyFont="1" applyFill="1" applyBorder="1" applyAlignment="1">
      <alignment horizontal="left" vertical="center" wrapText="1"/>
    </xf>
    <xf numFmtId="0" fontId="82" fillId="11" borderId="7" xfId="0" applyFont="1" applyFill="1" applyBorder="1" applyAlignment="1"/>
    <xf numFmtId="0" fontId="82" fillId="12" borderId="18" xfId="0" applyFont="1" applyFill="1" applyBorder="1" applyAlignment="1">
      <alignment wrapText="1"/>
    </xf>
    <xf numFmtId="0" fontId="82" fillId="12" borderId="19" xfId="0" applyFont="1" applyFill="1" applyBorder="1" applyAlignment="1">
      <alignment wrapText="1"/>
    </xf>
    <xf numFmtId="0" fontId="82" fillId="11" borderId="2" xfId="0" applyFont="1" applyFill="1" applyBorder="1" applyAlignment="1">
      <alignment vertical="center" wrapText="1"/>
    </xf>
    <xf numFmtId="0" fontId="82" fillId="12" borderId="3" xfId="0" applyFont="1" applyFill="1" applyBorder="1" applyAlignment="1">
      <alignment wrapText="1"/>
    </xf>
    <xf numFmtId="0" fontId="82" fillId="12" borderId="1" xfId="0" applyFont="1" applyFill="1" applyBorder="1" applyAlignment="1">
      <alignment vertical="center"/>
    </xf>
    <xf numFmtId="0" fontId="82" fillId="12" borderId="3" xfId="0" applyFont="1" applyFill="1" applyBorder="1" applyAlignment="1">
      <alignment vertical="center"/>
    </xf>
    <xf numFmtId="0" fontId="82" fillId="12" borderId="18" xfId="0" applyFont="1" applyFill="1" applyBorder="1" applyAlignment="1">
      <alignment vertical="center"/>
    </xf>
    <xf numFmtId="0" fontId="81" fillId="0" borderId="0" xfId="0" applyFont="1" applyAlignment="1"/>
    <xf numFmtId="0" fontId="81" fillId="0" borderId="0" xfId="0" applyFont="1" applyAlignment="1" applyProtection="1">
      <protection locked="0"/>
    </xf>
    <xf numFmtId="0" fontId="0" fillId="0" borderId="0" xfId="0" applyAlignment="1" applyProtection="1">
      <protection locked="0"/>
    </xf>
    <xf numFmtId="3" fontId="81" fillId="0" borderId="0" xfId="0" applyNumberFormat="1" applyFont="1" applyAlignment="1"/>
    <xf numFmtId="0" fontId="100" fillId="0" borderId="0" xfId="0" applyFont="1" applyAlignment="1"/>
    <xf numFmtId="0" fontId="85" fillId="0" borderId="0" xfId="0" applyFont="1" applyAlignment="1"/>
    <xf numFmtId="0" fontId="93" fillId="0" borderId="0" xfId="0" applyFont="1" applyAlignment="1"/>
    <xf numFmtId="0" fontId="82" fillId="0" borderId="13" xfId="0" applyFont="1" applyFill="1" applyBorder="1" applyAlignment="1">
      <alignment vertical="center"/>
    </xf>
    <xf numFmtId="0" fontId="82" fillId="11" borderId="13" xfId="0" applyFont="1" applyFill="1" applyBorder="1" applyAlignment="1">
      <alignment horizontal="center" vertical="center"/>
    </xf>
    <xf numFmtId="0" fontId="82" fillId="11" borderId="2" xfId="0" applyFont="1" applyFill="1" applyBorder="1" applyAlignment="1">
      <alignment horizontal="center" vertical="center"/>
    </xf>
    <xf numFmtId="0" fontId="89" fillId="12" borderId="3" xfId="0" applyFont="1" applyFill="1" applyBorder="1" applyAlignment="1">
      <alignment horizontal="centerContinuous"/>
    </xf>
    <xf numFmtId="0" fontId="82" fillId="12" borderId="20" xfId="0" applyFont="1" applyFill="1" applyBorder="1" applyAlignment="1">
      <alignment horizontal="centerContinuous"/>
    </xf>
    <xf numFmtId="0" fontId="82" fillId="12" borderId="18" xfId="0" applyFont="1" applyFill="1" applyBorder="1" applyAlignment="1">
      <alignment horizontal="centerContinuous"/>
    </xf>
    <xf numFmtId="0" fontId="82" fillId="12" borderId="1" xfId="0" applyFont="1" applyFill="1" applyBorder="1" applyAlignment="1">
      <alignment horizontal="centerContinuous"/>
    </xf>
    <xf numFmtId="0" fontId="82" fillId="6" borderId="3" xfId="0" applyFont="1" applyFill="1" applyBorder="1" applyAlignment="1">
      <alignment horizontal="center" vertical="center"/>
    </xf>
    <xf numFmtId="0" fontId="82" fillId="6" borderId="19" xfId="0" applyFont="1" applyFill="1" applyBorder="1" applyAlignment="1">
      <alignment horizontal="center" vertical="center"/>
    </xf>
    <xf numFmtId="0" fontId="102" fillId="7" borderId="2" xfId="0" applyFont="1" applyFill="1" applyBorder="1" applyAlignment="1">
      <alignment horizontal="center" vertical="center" wrapText="1"/>
    </xf>
    <xf numFmtId="0" fontId="82" fillId="14" borderId="1" xfId="0" applyFont="1" applyFill="1" applyBorder="1" applyAlignment="1">
      <alignment horizontal="center" vertical="center"/>
    </xf>
    <xf numFmtId="0" fontId="102" fillId="7" borderId="1" xfId="0" applyFont="1" applyFill="1" applyBorder="1" applyAlignment="1">
      <alignment horizontal="center" vertical="center" wrapText="1"/>
    </xf>
    <xf numFmtId="0" fontId="82" fillId="11" borderId="7" xfId="0" applyFont="1" applyFill="1" applyBorder="1" applyAlignment="1">
      <alignment horizontal="center" vertical="center" wrapText="1"/>
    </xf>
    <xf numFmtId="3" fontId="82" fillId="7" borderId="7" xfId="0" applyNumberFormat="1" applyFont="1" applyFill="1" applyBorder="1" applyAlignment="1">
      <alignment horizontal="center" vertical="center" wrapText="1"/>
    </xf>
    <xf numFmtId="0" fontId="0" fillId="0" borderId="0" xfId="0"/>
    <xf numFmtId="0" fontId="82" fillId="7" borderId="1" xfId="0" applyFont="1" applyFill="1" applyBorder="1" applyAlignment="1">
      <alignment horizontal="center" vertical="center" wrapText="1"/>
    </xf>
    <xf numFmtId="0" fontId="89" fillId="7" borderId="2" xfId="0" applyFont="1" applyFill="1" applyBorder="1" applyAlignment="1">
      <alignment horizontal="center" vertical="center" wrapText="1"/>
    </xf>
    <xf numFmtId="0" fontId="82" fillId="7" borderId="18" xfId="0" applyFont="1" applyFill="1" applyBorder="1" applyAlignment="1">
      <alignment vertical="center"/>
    </xf>
    <xf numFmtId="3" fontId="79" fillId="7" borderId="13" xfId="0" applyNumberFormat="1" applyFont="1" applyFill="1" applyBorder="1" applyAlignment="1">
      <alignment horizontal="left" vertical="center" wrapText="1"/>
    </xf>
    <xf numFmtId="0" fontId="82" fillId="11" borderId="7" xfId="0" applyFont="1" applyFill="1" applyBorder="1" applyAlignment="1">
      <alignment horizontal="center" wrapText="1"/>
    </xf>
    <xf numFmtId="0" fontId="82" fillId="11" borderId="2" xfId="0" applyFont="1" applyFill="1" applyBorder="1" applyAlignment="1">
      <alignment wrapText="1"/>
    </xf>
    <xf numFmtId="3" fontId="82" fillId="7" borderId="7" xfId="0" applyNumberFormat="1" applyFont="1" applyFill="1" applyBorder="1" applyAlignment="1">
      <alignment vertical="center" wrapText="1"/>
    </xf>
    <xf numFmtId="0" fontId="79" fillId="0" borderId="22" xfId="0" applyFont="1" applyBorder="1" applyAlignment="1">
      <alignment horizontal="center" wrapText="1"/>
    </xf>
    <xf numFmtId="0" fontId="82" fillId="6" borderId="13" xfId="0" applyFont="1" applyFill="1" applyBorder="1" applyAlignment="1">
      <alignment horizontal="center" vertical="center"/>
    </xf>
    <xf numFmtId="3" fontId="79" fillId="0" borderId="12" xfId="0" applyNumberFormat="1" applyFont="1" applyBorder="1" applyAlignment="1">
      <alignment vertical="center"/>
    </xf>
    <xf numFmtId="3" fontId="79" fillId="0" borderId="55" xfId="0" applyNumberFormat="1" applyFont="1" applyBorder="1" applyAlignment="1">
      <alignment vertical="center"/>
    </xf>
    <xf numFmtId="0" fontId="0" fillId="0" borderId="74" xfId="0" applyBorder="1"/>
    <xf numFmtId="3" fontId="79" fillId="0" borderId="75" xfId="0" applyNumberFormat="1" applyFont="1" applyBorder="1" applyAlignment="1">
      <alignment vertical="center"/>
    </xf>
    <xf numFmtId="0" fontId="79" fillId="0" borderId="12" xfId="0" applyFont="1" applyBorder="1"/>
    <xf numFmtId="3" fontId="82" fillId="7" borderId="18" xfId="0" applyNumberFormat="1" applyFont="1" applyFill="1" applyBorder="1" applyAlignment="1" applyProtection="1">
      <alignment horizontal="center"/>
      <protection locked="0"/>
    </xf>
    <xf numFmtId="0" fontId="82" fillId="6" borderId="1" xfId="0" applyFont="1" applyFill="1" applyBorder="1" applyAlignment="1" applyProtection="1">
      <alignment horizontal="center" vertical="center"/>
      <protection locked="0"/>
    </xf>
    <xf numFmtId="0" fontId="102" fillId="7" borderId="1" xfId="0" applyFont="1" applyFill="1" applyBorder="1" applyAlignment="1">
      <alignment horizontal="center" vertical="center" wrapText="1"/>
    </xf>
    <xf numFmtId="0" fontId="82" fillId="11" borderId="7" xfId="0" applyFont="1" applyFill="1" applyBorder="1" applyAlignment="1">
      <alignment horizontal="center" vertical="center" wrapText="1"/>
    </xf>
    <xf numFmtId="3" fontId="82" fillId="7" borderId="19" xfId="0" applyNumberFormat="1" applyFont="1" applyFill="1" applyBorder="1" applyAlignment="1" applyProtection="1">
      <protection locked="0"/>
    </xf>
    <xf numFmtId="0" fontId="82" fillId="11" borderId="6" xfId="0" applyFont="1" applyFill="1" applyBorder="1" applyAlignment="1">
      <alignment horizontal="center" vertical="center" wrapText="1"/>
    </xf>
    <xf numFmtId="0" fontId="102" fillId="7" borderId="1" xfId="0" applyFont="1" applyFill="1" applyBorder="1" applyAlignment="1">
      <alignment horizontal="center" vertical="center" wrapText="1"/>
    </xf>
    <xf numFmtId="165" fontId="92" fillId="0" borderId="61" xfId="58" applyNumberFormat="1" applyFont="1" applyFill="1" applyBorder="1" applyAlignment="1">
      <alignment horizontal="right" wrapText="1"/>
    </xf>
    <xf numFmtId="0" fontId="92" fillId="0" borderId="61" xfId="58" applyNumberFormat="1" applyFont="1" applyFill="1" applyBorder="1" applyAlignment="1">
      <alignment horizontal="center"/>
    </xf>
    <xf numFmtId="49" fontId="92" fillId="0" borderId="61" xfId="58" applyNumberFormat="1" applyFont="1" applyFill="1" applyBorder="1" applyAlignment="1">
      <alignment horizontal="center"/>
    </xf>
    <xf numFmtId="165" fontId="92" fillId="0" borderId="61" xfId="58" applyNumberFormat="1" applyFont="1" applyFill="1" applyBorder="1"/>
    <xf numFmtId="3" fontId="92" fillId="0" borderId="61" xfId="58" applyNumberFormat="1" applyFont="1" applyFill="1" applyBorder="1" applyAlignment="1">
      <alignment horizontal="left" vertical="center"/>
    </xf>
    <xf numFmtId="3" fontId="92" fillId="0" borderId="61" xfId="58" applyNumberFormat="1" applyFont="1" applyFill="1" applyBorder="1" applyAlignment="1">
      <alignment horizontal="right" vertical="center"/>
    </xf>
    <xf numFmtId="3" fontId="92" fillId="0" borderId="61" xfId="58" applyNumberFormat="1" applyFont="1" applyFill="1" applyBorder="1" applyAlignment="1">
      <alignment horizontal="right" vertical="center" wrapText="1"/>
    </xf>
    <xf numFmtId="49" fontId="92" fillId="0" borderId="61" xfId="58" applyNumberFormat="1" applyFont="1" applyFill="1" applyBorder="1" applyAlignment="1">
      <alignment horizontal="right" vertical="center" wrapText="1"/>
    </xf>
    <xf numFmtId="164" fontId="92" fillId="0" borderId="61" xfId="58" applyNumberFormat="1" applyFont="1" applyFill="1" applyBorder="1" applyAlignment="1">
      <alignment horizontal="right" vertical="center" wrapText="1"/>
    </xf>
    <xf numFmtId="1" fontId="92" fillId="0" borderId="61" xfId="58" applyNumberFormat="1" applyFont="1" applyFill="1" applyBorder="1" applyAlignment="1">
      <alignment horizontal="right" vertical="center" wrapText="1"/>
    </xf>
    <xf numFmtId="49" fontId="92" fillId="0" borderId="61" xfId="58" applyNumberFormat="1" applyFont="1" applyFill="1" applyBorder="1" applyAlignment="1">
      <alignment horizontal="center" vertical="center" wrapText="1"/>
    </xf>
    <xf numFmtId="165" fontId="92" fillId="0" borderId="61" xfId="58" applyNumberFormat="1" applyFont="1" applyFill="1" applyBorder="1" applyAlignment="1">
      <alignment horizontal="center" vertical="center" wrapText="1"/>
    </xf>
    <xf numFmtId="49" fontId="92" fillId="0" borderId="61" xfId="58" applyNumberFormat="1" applyFont="1" applyFill="1" applyBorder="1" applyAlignment="1">
      <alignment horizontal="right" vertical="center"/>
    </xf>
    <xf numFmtId="3" fontId="92" fillId="0" borderId="71" xfId="58" applyNumberFormat="1" applyFont="1" applyFill="1" applyBorder="1" applyAlignment="1">
      <alignment horizontal="right" vertical="center"/>
    </xf>
    <xf numFmtId="3" fontId="92" fillId="0" borderId="1" xfId="58" applyNumberFormat="1" applyFont="1" applyFill="1" applyBorder="1" applyAlignment="1">
      <alignment horizontal="right" vertical="center"/>
    </xf>
    <xf numFmtId="1" fontId="92" fillId="0" borderId="61" xfId="58"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58" applyNumberFormat="1" applyFont="1" applyBorder="1"/>
    <xf numFmtId="49" fontId="92" fillId="0" borderId="61" xfId="58" applyNumberFormat="1" applyFont="1" applyBorder="1"/>
    <xf numFmtId="1" fontId="92" fillId="0" borderId="71" xfId="58" applyNumberFormat="1" applyFont="1" applyBorder="1"/>
    <xf numFmtId="1" fontId="129" fillId="0" borderId="61" xfId="58" applyNumberFormat="1" applyFill="1" applyBorder="1" applyProtection="1">
      <protection locked="0"/>
    </xf>
    <xf numFmtId="1" fontId="92" fillId="0" borderId="61" xfId="58" applyNumberFormat="1" applyFont="1" applyFill="1" applyBorder="1" applyAlignment="1" applyProtection="1">
      <alignment horizontal="right" vertical="center" wrapText="1"/>
      <protection locked="0"/>
    </xf>
    <xf numFmtId="3" fontId="92" fillId="0" borderId="61" xfId="58" applyNumberFormat="1" applyFont="1" applyFill="1" applyBorder="1" applyAlignment="1" applyProtection="1">
      <alignment horizontal="right" wrapText="1"/>
      <protection locked="0"/>
    </xf>
    <xf numFmtId="3" fontId="92" fillId="0" borderId="61" xfId="58" applyNumberFormat="1" applyFont="1" applyFill="1" applyBorder="1" applyAlignment="1" applyProtection="1">
      <alignment horizontal="right" vertical="center" wrapText="1"/>
      <protection locked="0"/>
    </xf>
    <xf numFmtId="14" fontId="92" fillId="0" borderId="61" xfId="58" applyNumberFormat="1" applyFont="1" applyFill="1" applyBorder="1" applyAlignment="1">
      <alignment horizontal="right" vertical="center" wrapText="1"/>
    </xf>
    <xf numFmtId="1" fontId="92" fillId="0" borderId="61" xfId="58" applyNumberFormat="1" applyFont="1" applyFill="1" applyBorder="1" applyAlignment="1">
      <alignment horizontal="right" vertical="center"/>
    </xf>
    <xf numFmtId="0" fontId="92" fillId="0" borderId="61" xfId="58" applyFont="1" applyFill="1" applyBorder="1" applyAlignment="1">
      <alignment horizontal="left" vertical="center" wrapText="1"/>
    </xf>
    <xf numFmtId="1" fontId="92" fillId="5" borderId="1" xfId="0" applyNumberFormat="1" applyFont="1" applyFill="1" applyBorder="1" applyAlignment="1" applyProtection="1">
      <alignment horizontal="left" vertical="center" wrapText="1"/>
      <protection locked="0"/>
    </xf>
    <xf numFmtId="49" fontId="92" fillId="0" borderId="61" xfId="58"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58" applyNumberFormat="1" applyFont="1" applyFill="1" applyBorder="1" applyAlignment="1" applyProtection="1">
      <alignment horizontal="left" vertical="center" wrapText="1"/>
      <protection locked="0"/>
    </xf>
    <xf numFmtId="49" fontId="92" fillId="0" borderId="61" xfId="58" applyNumberFormat="1" applyFont="1" applyFill="1" applyBorder="1" applyAlignment="1" applyProtection="1">
      <alignment horizontal="center" vertical="center" wrapText="1"/>
      <protection locked="0"/>
    </xf>
    <xf numFmtId="49" fontId="92" fillId="0" borderId="61" xfId="58" applyNumberFormat="1" applyFont="1" applyFill="1" applyBorder="1" applyAlignment="1" applyProtection="1">
      <alignment horizontal="left" wrapText="1"/>
      <protection locked="0"/>
    </xf>
    <xf numFmtId="3" fontId="79" fillId="5" borderId="18" xfId="0" applyNumberFormat="1" applyFont="1" applyFill="1" applyBorder="1" applyAlignment="1" applyProtection="1">
      <alignment horizontal="right" wrapText="1"/>
    </xf>
    <xf numFmtId="1" fontId="129" fillId="0" borderId="61" xfId="58" applyNumberFormat="1" applyFill="1" applyBorder="1" applyAlignment="1" applyProtection="1">
      <protection locked="0"/>
    </xf>
    <xf numFmtId="3" fontId="79" fillId="5" borderId="19" xfId="0" applyNumberFormat="1" applyFont="1" applyFill="1" applyBorder="1" applyAlignment="1" applyProtection="1">
      <alignment horizontal="right" wrapText="1"/>
    </xf>
    <xf numFmtId="49" fontId="92" fillId="0" borderId="61" xfId="58" applyNumberFormat="1" applyFont="1" applyFill="1" applyBorder="1" applyAlignment="1" applyProtection="1">
      <alignment horizontal="center" wrapText="1"/>
      <protection locked="0"/>
    </xf>
    <xf numFmtId="49" fontId="92" fillId="0" borderId="61" xfId="58" applyNumberFormat="1" applyFont="1" applyFill="1" applyBorder="1" applyAlignment="1" applyProtection="1">
      <alignment horizontal="right" wrapText="1"/>
      <protection locked="0"/>
    </xf>
    <xf numFmtId="0" fontId="0" fillId="5" borderId="0" xfId="0" applyFill="1" applyAlignment="1"/>
    <xf numFmtId="1" fontId="92" fillId="0" borderId="61" xfId="58" applyNumberFormat="1" applyFont="1" applyFill="1" applyBorder="1" applyAlignment="1" applyProtection="1">
      <alignment horizontal="right" vertical="center"/>
      <protection locked="0"/>
    </xf>
    <xf numFmtId="1" fontId="92" fillId="0" borderId="61" xfId="58" applyNumberFormat="1" applyFont="1" applyFill="1" applyBorder="1" applyAlignment="1" applyProtection="1">
      <alignment horizontal="left" vertical="top" wrapText="1"/>
      <protection locked="0"/>
    </xf>
    <xf numFmtId="1" fontId="79" fillId="5" borderId="1" xfId="0" applyNumberFormat="1"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92" fillId="0" borderId="61" xfId="58" applyNumberFormat="1" applyFont="1" applyFill="1" applyBorder="1" applyAlignment="1" applyProtection="1">
      <alignment horizontal="center" vertical="center" wrapText="1"/>
      <protection locked="0"/>
    </xf>
    <xf numFmtId="1" fontId="92" fillId="0" borderId="61" xfId="58" applyNumberFormat="1" applyFont="1" applyFill="1" applyBorder="1" applyAlignment="1" applyProtection="1">
      <alignment horizontal="left" vertical="center"/>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3" fontId="79" fillId="0" borderId="1" xfId="0" applyNumberFormat="1" applyFont="1" applyBorder="1" applyAlignment="1" applyProtection="1">
      <alignment horizontal="center"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3" xfId="0" applyFont="1" applyFill="1" applyBorder="1" applyAlignment="1">
      <alignment horizontal="right" vertical="center" wrapText="1"/>
    </xf>
    <xf numFmtId="0" fontId="0" fillId="0" borderId="1" xfId="0" applyBorder="1" applyAlignment="1">
      <alignment horizontal="right"/>
    </xf>
    <xf numFmtId="1" fontId="0" fillId="0" borderId="1" xfId="0" applyNumberFormat="1" applyBorder="1" applyAlignment="1">
      <alignment horizontal="right"/>
    </xf>
    <xf numFmtId="0" fontId="0" fillId="0" borderId="1" xfId="0" applyBorder="1" applyAlignment="1">
      <alignment horizontal="right" wrapText="1"/>
    </xf>
    <xf numFmtId="0" fontId="82" fillId="7" borderId="18" xfId="0" applyFont="1" applyFill="1" applyBorder="1" applyAlignment="1">
      <alignment vertical="center" wrapText="1"/>
    </xf>
    <xf numFmtId="14" fontId="100" fillId="0" borderId="0" xfId="0" applyNumberFormat="1" applyFont="1" applyAlignment="1">
      <alignment horizontal="center"/>
    </xf>
    <xf numFmtId="14" fontId="100" fillId="0" borderId="8" xfId="0" applyNumberFormat="1" applyFont="1" applyBorder="1" applyAlignment="1">
      <alignment horizontal="center"/>
    </xf>
    <xf numFmtId="14" fontId="82" fillId="6" borderId="1" xfId="0" applyNumberFormat="1" applyFont="1" applyFill="1" applyBorder="1" applyAlignment="1">
      <alignment horizontal="center" vertical="center"/>
    </xf>
    <xf numFmtId="14" fontId="89" fillId="7" borderId="1" xfId="0" applyNumberFormat="1" applyFont="1" applyFill="1" applyBorder="1" applyAlignment="1">
      <alignment horizontal="center" vertical="center" wrapText="1"/>
    </xf>
    <xf numFmtId="14" fontId="79" fillId="5" borderId="1" xfId="0" applyNumberFormat="1" applyFont="1" applyFill="1" applyBorder="1" applyAlignment="1">
      <alignment horizontal="left" vertical="center"/>
    </xf>
    <xf numFmtId="14" fontId="79" fillId="5" borderId="1" xfId="0" applyNumberFormat="1" applyFont="1" applyFill="1" applyBorder="1" applyAlignment="1">
      <alignment horizontal="right" vertical="center"/>
    </xf>
    <xf numFmtId="14" fontId="79" fillId="5" borderId="1" xfId="7" applyNumberFormat="1" applyFont="1" applyFill="1" applyBorder="1" applyAlignment="1">
      <alignment horizontal="left" vertical="center"/>
    </xf>
    <xf numFmtId="14" fontId="120" fillId="19" borderId="34" xfId="12" applyNumberFormat="1" applyFont="1" applyFill="1" applyBorder="1" applyAlignment="1">
      <alignment horizontal="left" vertical="center"/>
    </xf>
    <xf numFmtId="14" fontId="79" fillId="5" borderId="1" xfId="0" applyNumberFormat="1" applyFont="1" applyFill="1" applyBorder="1" applyAlignment="1">
      <alignment horizontal="center" vertical="center"/>
    </xf>
    <xf numFmtId="14" fontId="79" fillId="5" borderId="10" xfId="0" applyNumberFormat="1" applyFont="1" applyFill="1" applyBorder="1" applyAlignment="1">
      <alignment horizontal="left" vertical="center"/>
    </xf>
    <xf numFmtId="14" fontId="79" fillId="0" borderId="10" xfId="0" applyNumberFormat="1" applyFont="1" applyBorder="1" applyAlignment="1">
      <alignment horizontal="left" vertical="center"/>
    </xf>
    <xf numFmtId="14" fontId="79" fillId="0" borderId="11" xfId="0" applyNumberFormat="1" applyFont="1" applyBorder="1" applyAlignment="1">
      <alignment horizontal="left" vertical="center"/>
    </xf>
    <xf numFmtId="14" fontId="0" fillId="0" borderId="0" xfId="0" applyNumberFormat="1"/>
    <xf numFmtId="14" fontId="102" fillId="7" borderId="1" xfId="0" applyNumberFormat="1" applyFont="1" applyFill="1" applyBorder="1" applyAlignment="1">
      <alignment horizontal="center" vertical="center" wrapText="1"/>
    </xf>
    <xf numFmtId="14" fontId="79" fillId="5" borderId="1" xfId="0" applyNumberFormat="1" applyFont="1" applyFill="1" applyBorder="1" applyAlignment="1">
      <alignment horizontal="lef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0" fillId="0" borderId="34" xfId="0" applyBorder="1"/>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7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Fill="1" applyBorder="1" applyAlignment="1" applyProtection="1">
      <alignment horizontal="center" wrapText="1"/>
      <protection locked="0"/>
    </xf>
    <xf numFmtId="1" fontId="79" fillId="0" borderId="1" xfId="7" applyNumberFormat="1" applyFont="1" applyFill="1" applyBorder="1" applyAlignment="1" applyProtection="1">
      <alignment horizontal="right" wrapText="1"/>
      <protection locked="0"/>
    </xf>
    <xf numFmtId="1" fontId="79" fillId="0" borderId="3" xfId="7" applyNumberFormat="1" applyFont="1" applyFill="1" applyBorder="1" applyAlignment="1" applyProtection="1">
      <alignment horizontal="right" wrapText="1"/>
      <protection locked="0"/>
    </xf>
    <xf numFmtId="49" fontId="79" fillId="0" borderId="1" xfId="7" applyNumberFormat="1" applyFont="1" applyFill="1" applyBorder="1" applyAlignment="1" applyProtection="1">
      <alignment horizontal="left" wrapText="1"/>
      <protection locked="0"/>
    </xf>
    <xf numFmtId="3" fontId="79" fillId="0" borderId="1" xfId="7" applyNumberFormat="1" applyFont="1" applyFill="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Fill="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3" fontId="78" fillId="0" borderId="1" xfId="7" applyNumberFormat="1" applyBorder="1" applyAlignment="1">
      <alignment horizontal="right"/>
    </xf>
    <xf numFmtId="0" fontId="78" fillId="0" borderId="1" xfId="7" applyFont="1" applyBorder="1" applyAlignment="1">
      <alignment horizontal="right"/>
    </xf>
    <xf numFmtId="0" fontId="79" fillId="5" borderId="1" xfId="7" applyFont="1" applyFill="1" applyBorder="1" applyAlignment="1">
      <alignment horizontal="left" vertical="center" wrapText="1"/>
    </xf>
    <xf numFmtId="0" fontId="117" fillId="0" borderId="1" xfId="17" applyBorder="1" applyAlignment="1">
      <alignment horizontal="left" vertical="center" wrapText="1"/>
    </xf>
    <xf numFmtId="0" fontId="117" fillId="0" borderId="1" xfId="8" applyBorder="1" applyAlignment="1" applyProtection="1">
      <alignment horizontal="right" vertical="center" wrapText="1"/>
    </xf>
    <xf numFmtId="0" fontId="79" fillId="5" borderId="1" xfId="7"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7"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117" fillId="0" borderId="1" xfId="8" applyFont="1" applyFill="1" applyBorder="1" applyAlignment="1" applyProtection="1">
      <alignment horizontal="right" vertical="center" wrapText="1"/>
    </xf>
    <xf numFmtId="0" fontId="79" fillId="0" borderId="1" xfId="7"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117" fillId="0" borderId="1" xfId="8" applyBorder="1" applyAlignment="1">
      <alignment vertical="center" wrapText="1"/>
    </xf>
    <xf numFmtId="0" fontId="117" fillId="24" borderId="1" xfId="8" applyFill="1" applyBorder="1" applyAlignment="1">
      <alignment vertical="center" wrapText="1"/>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5"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right" wrapText="1"/>
      <protection locked="0"/>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17" applyBorder="1" applyAlignment="1">
      <alignment horizontal="left" vertical="center" wrapText="1"/>
    </xf>
    <xf numFmtId="0" fontId="79" fillId="0" borderId="1" xfId="0" applyFont="1" applyBorder="1" applyAlignment="1">
      <alignment horizontal="left" vertical="center" wrapText="1"/>
    </xf>
    <xf numFmtId="3" fontId="79" fillId="0" borderId="1" xfId="0" applyNumberFormat="1" applyFont="1" applyBorder="1" applyAlignment="1" applyProtection="1">
      <alignment horizontal="right" wrapText="1"/>
      <protection locked="0"/>
    </xf>
    <xf numFmtId="3" fontId="79" fillId="0" borderId="1" xfId="0" applyNumberFormat="1" applyFont="1" applyBorder="1" applyAlignment="1" applyProtection="1">
      <alignment horizontal="center" wrapText="1"/>
      <protection locked="0"/>
    </xf>
    <xf numFmtId="3" fontId="79" fillId="0" borderId="2" xfId="7" applyNumberFormat="1" applyFont="1" applyBorder="1" applyAlignment="1" applyProtection="1">
      <alignment horizontal="right" vertic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left" vertical="center" wrapText="1"/>
    </xf>
    <xf numFmtId="0" fontId="117" fillId="5" borderId="1" xfId="8" applyFill="1" applyBorder="1" applyAlignment="1">
      <alignment horizontal="left" vertical="center" wrapText="1"/>
    </xf>
    <xf numFmtId="0" fontId="117" fillId="0" borderId="1" xfId="8" applyFill="1" applyBorder="1" applyAlignment="1">
      <alignment horizontal="lef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0" fontId="0" fillId="0" borderId="1" xfId="0" applyBorder="1"/>
    <xf numFmtId="0" fontId="79" fillId="5" borderId="4" xfId="0" applyFont="1" applyFill="1" applyBorder="1" applyAlignment="1">
      <alignment horizontal="center" vertical="center"/>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0" applyFont="1" applyBorder="1" applyAlignment="1">
      <alignment horizontal="right" vertical="center" wrapText="1"/>
    </xf>
    <xf numFmtId="0" fontId="92" fillId="5" borderId="1" xfId="0" applyFont="1" applyFill="1" applyBorder="1" applyAlignment="1">
      <alignment horizontal="right" vertical="center" wrapText="1"/>
    </xf>
    <xf numFmtId="3" fontId="79" fillId="5" borderId="1" xfId="0" applyNumberFormat="1" applyFont="1" applyFill="1" applyBorder="1" applyAlignment="1" applyProtection="1">
      <alignment horizontal="right" vertical="center" wrapText="1"/>
      <protection locked="0"/>
    </xf>
    <xf numFmtId="0" fontId="0" fillId="0" borderId="1" xfId="0" applyBorder="1" applyAlignment="1">
      <alignment horizontal="right"/>
    </xf>
    <xf numFmtId="3" fontId="79" fillId="0" borderId="17" xfId="0" applyNumberFormat="1" applyFont="1" applyBorder="1" applyAlignment="1" applyProtection="1">
      <alignment horizontal="right" wrapText="1"/>
      <protection locked="0"/>
    </xf>
    <xf numFmtId="0" fontId="79" fillId="5" borderId="3" xfId="0" applyFont="1" applyFill="1" applyBorder="1" applyAlignment="1">
      <alignment horizontal="right" vertical="center" wrapText="1"/>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3" fontId="92" fillId="0" borderId="61" xfId="129" applyNumberFormat="1" applyFont="1" applyFill="1" applyBorder="1" applyAlignment="1" applyProtection="1">
      <alignment horizontal="right" vertical="center" wrapText="1"/>
      <protection locked="0"/>
    </xf>
    <xf numFmtId="1" fontId="127" fillId="0" borderId="61" xfId="129" applyNumberFormat="1" applyFill="1" applyBorder="1" applyProtection="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92" fillId="0" borderId="61" xfId="129" applyNumberFormat="1" applyFont="1" applyFill="1" applyBorder="1" applyAlignment="1">
      <alignment vertical="center"/>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1" fontId="79" fillId="0" borderId="17" xfId="0" applyNumberFormat="1" applyFont="1" applyBorder="1" applyAlignment="1" applyProtection="1">
      <alignment horizontal="right" wrapText="1"/>
      <protection locked="0"/>
    </xf>
    <xf numFmtId="1" fontId="0" fillId="0" borderId="1" xfId="0" applyNumberFormat="1" applyBorder="1" applyAlignment="1">
      <alignment horizontal="right"/>
    </xf>
    <xf numFmtId="3" fontId="0" fillId="0" borderId="1" xfId="0" applyNumberFormat="1" applyBorder="1" applyAlignment="1">
      <alignment horizontal="right"/>
    </xf>
    <xf numFmtId="0" fontId="117" fillId="0" borderId="1" xfId="8" applyBorder="1" applyAlignment="1">
      <alignment horizontal="right" vertical="center" wrapText="1"/>
    </xf>
    <xf numFmtId="0" fontId="117" fillId="0" borderId="1" xfId="8" applyBorder="1" applyAlignment="1">
      <alignment horizontal="left" vertical="center" wrapText="1"/>
    </xf>
    <xf numFmtId="0" fontId="78" fillId="0" borderId="1" xfId="0" applyFont="1" applyBorder="1" applyAlignment="1">
      <alignment horizontal="right"/>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left" vertical="center" wrapText="1"/>
    </xf>
    <xf numFmtId="0" fontId="92" fillId="5" borderId="1" xfId="0" applyFont="1" applyFill="1" applyBorder="1" applyAlignment="1">
      <alignment horizontal="left" vertical="center" wrapText="1"/>
    </xf>
    <xf numFmtId="0" fontId="79" fillId="5" borderId="3" xfId="0" applyFont="1" applyFill="1" applyBorder="1" applyAlignment="1">
      <alignment horizontal="left" vertical="center" wrapText="1"/>
    </xf>
    <xf numFmtId="0" fontId="0" fillId="0" borderId="1" xfId="0" applyBorder="1" applyAlignment="1">
      <alignment horizontal="left" vertical="center"/>
    </xf>
    <xf numFmtId="1" fontId="0" fillId="0" borderId="1" xfId="0" applyNumberFormat="1" applyBorder="1" applyAlignment="1">
      <alignment horizontal="left" vertical="center"/>
    </xf>
    <xf numFmtId="0" fontId="79" fillId="5" borderId="1" xfId="0" applyFont="1" applyFill="1" applyBorder="1" applyAlignment="1">
      <alignment horizontal="right" vertical="center" wrapText="1"/>
    </xf>
    <xf numFmtId="0" fontId="135" fillId="0" borderId="1" xfId="8" applyFont="1" applyBorder="1" applyAlignment="1">
      <alignment horizontal="right" vertical="center" wrapText="1"/>
    </xf>
    <xf numFmtId="0" fontId="136" fillId="0" borderId="1" xfId="8" applyFont="1" applyBorder="1" applyAlignment="1">
      <alignment horizontal="left" vertical="center" wrapText="1"/>
    </xf>
    <xf numFmtId="0" fontId="79" fillId="5" borderId="1" xfId="0" applyFont="1" applyFill="1" applyBorder="1" applyAlignment="1">
      <alignment horizontal="left" vertical="center" wrapText="1"/>
    </xf>
    <xf numFmtId="0" fontId="136" fillId="0" borderId="1" xfId="8" applyFont="1" applyFill="1" applyBorder="1" applyAlignment="1" applyProtection="1">
      <alignment horizontal="left" vertical="center" wrapText="1"/>
    </xf>
    <xf numFmtId="0" fontId="136" fillId="0" borderId="1" xfId="8" applyFont="1" applyBorder="1" applyAlignment="1" applyProtection="1">
      <alignment horizontal="left" vertical="center" wrapText="1"/>
    </xf>
    <xf numFmtId="0" fontId="78" fillId="0" borderId="1" xfId="0" applyFont="1" applyBorder="1" applyAlignment="1">
      <alignment horizontal="left" vertical="center"/>
    </xf>
    <xf numFmtId="0" fontId="79" fillId="5" borderId="1" xfId="0" applyFont="1" applyFill="1" applyBorder="1" applyAlignment="1">
      <alignment horizontal="left" vertical="center" wrapText="1"/>
    </xf>
    <xf numFmtId="0" fontId="117" fillId="5" borderId="1" xfId="8" applyFill="1" applyBorder="1" applyAlignment="1" applyProtection="1">
      <alignment horizontal="left" vertical="center" wrapText="1"/>
    </xf>
    <xf numFmtId="0" fontId="136" fillId="5" borderId="1" xfId="8" applyFont="1" applyFill="1" applyBorder="1" applyAlignment="1" applyProtection="1">
      <alignment horizontal="left" vertical="center" wrapText="1"/>
    </xf>
    <xf numFmtId="0" fontId="136" fillId="0" borderId="1" xfId="8" applyFont="1" applyFill="1" applyBorder="1" applyAlignment="1" applyProtection="1">
      <alignment horizontal="left" vertical="center" wrapText="1"/>
    </xf>
    <xf numFmtId="0" fontId="79" fillId="0" borderId="1" xfId="0" applyFont="1" applyBorder="1" applyAlignment="1">
      <alignment horizontal="left" vertical="center" wrapText="1"/>
    </xf>
    <xf numFmtId="3" fontId="79" fillId="0" borderId="1"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165" fontId="92" fillId="0" borderId="61" xfId="129" applyNumberFormat="1" applyFont="1" applyFill="1" applyBorder="1" applyAlignment="1">
      <alignment horizontal="right"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0" fontId="0" fillId="0" borderId="0" xfId="0"/>
    <xf numFmtId="0" fontId="79" fillId="0" borderId="1" xfId="0" applyFont="1" applyBorder="1" applyAlignment="1">
      <alignment horizontal="left" vertical="center" wrapText="1"/>
    </xf>
    <xf numFmtId="0" fontId="79" fillId="5" borderId="4" xfId="0" applyFont="1" applyFill="1" applyBorder="1" applyAlignment="1">
      <alignment horizontal="center" vertical="center"/>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79" fillId="0" borderId="1" xfId="0" applyFont="1" applyBorder="1" applyAlignment="1">
      <alignment horizontal="right" vertical="center" wrapText="1"/>
    </xf>
    <xf numFmtId="0" fontId="92" fillId="5" borderId="1" xfId="0" applyFont="1" applyFill="1" applyBorder="1" applyAlignment="1">
      <alignment horizontal="right" vertical="center" wrapText="1"/>
    </xf>
    <xf numFmtId="3" fontId="79" fillId="5" borderId="1" xfId="0" applyNumberFormat="1" applyFont="1" applyFill="1" applyBorder="1" applyAlignment="1" applyProtection="1">
      <alignment horizontal="right" vertical="center" wrapText="1"/>
      <protection locked="0"/>
    </xf>
    <xf numFmtId="0" fontId="0" fillId="0" borderId="1" xfId="0" applyBorder="1" applyAlignment="1">
      <alignment horizontal="right"/>
    </xf>
    <xf numFmtId="3" fontId="79" fillId="0" borderId="17" xfId="0" applyNumberFormat="1" applyFont="1" applyBorder="1" applyAlignment="1" applyProtection="1">
      <alignment horizontal="right" wrapText="1"/>
      <protection locked="0"/>
    </xf>
    <xf numFmtId="0" fontId="79" fillId="5" borderId="3" xfId="0" applyFont="1" applyFill="1" applyBorder="1" applyAlignment="1">
      <alignment horizontal="right" vertical="center" wrapText="1"/>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3" fontId="92" fillId="0" borderId="61" xfId="129" applyNumberFormat="1" applyFont="1" applyFill="1" applyBorder="1" applyAlignment="1" applyProtection="1">
      <alignment horizontal="right" vertical="center" wrapText="1"/>
      <protection locked="0"/>
    </xf>
    <xf numFmtId="1" fontId="127" fillId="0" borderId="61" xfId="129" applyNumberFormat="1" applyFill="1" applyBorder="1" applyProtection="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1" fontId="92" fillId="5" borderId="1" xfId="0" applyNumberFormat="1" applyFont="1" applyFill="1" applyBorder="1" applyAlignment="1" applyProtection="1">
      <alignment horizontal="lef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1" fontId="79" fillId="0" borderId="17" xfId="0" applyNumberFormat="1" applyFont="1" applyBorder="1" applyAlignment="1" applyProtection="1">
      <alignment horizontal="right" wrapText="1"/>
      <protection locked="0"/>
    </xf>
    <xf numFmtId="1" fontId="0" fillId="0" borderId="1" xfId="0" applyNumberFormat="1" applyBorder="1" applyAlignment="1">
      <alignment horizontal="right"/>
    </xf>
    <xf numFmtId="0" fontId="117" fillId="0" borderId="0" xfId="8"/>
    <xf numFmtId="0" fontId="117" fillId="0"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0" xfId="8" applyFill="1" applyAlignment="1" applyProtection="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0" fontId="117" fillId="0" borderId="0" xfId="8" applyAlignment="1">
      <alignment horizontal="center" vertical="center"/>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Fill="1" applyBorder="1" applyAlignment="1">
      <alignment horizontal="right" vertical="center"/>
    </xf>
    <xf numFmtId="0" fontId="78" fillId="0" borderId="1" xfId="0" applyFont="1" applyBorder="1" applyAlignment="1">
      <alignment horizontal="right" wrapText="1"/>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0" fontId="0" fillId="0" borderId="1" xfId="0" applyFill="1" applyBorder="1" applyAlignment="1">
      <alignment horizontal="right"/>
    </xf>
    <xf numFmtId="1" fontId="0" fillId="0" borderId="1" xfId="0" applyNumberFormat="1" applyFill="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lef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8" fillId="0" borderId="1" xfId="0" applyFont="1" applyBorder="1" applyAlignment="1">
      <alignment horizontal="right"/>
    </xf>
    <xf numFmtId="0" fontId="79" fillId="5" borderId="1" xfId="7" applyFont="1" applyFill="1" applyBorder="1" applyAlignment="1">
      <alignment horizontal="left" vertical="center" wrapText="1"/>
    </xf>
    <xf numFmtId="0" fontId="117" fillId="0" borderId="1" xfId="17" applyBorder="1" applyAlignment="1">
      <alignment horizontal="left" vertical="center" wrapText="1"/>
    </xf>
    <xf numFmtId="0" fontId="79" fillId="5" borderId="1" xfId="7" applyFont="1" applyFill="1" applyBorder="1" applyAlignment="1">
      <alignment horizontal="left" vertical="center" wrapText="1"/>
    </xf>
    <xf numFmtId="0" fontId="79" fillId="0" borderId="1" xfId="7" applyFont="1" applyBorder="1" applyAlignment="1">
      <alignment horizontal="left" vertical="center" wrapText="1"/>
    </xf>
    <xf numFmtId="0" fontId="117" fillId="0" borderId="1" xfId="8" applyBorder="1" applyAlignment="1">
      <alignment horizontal="left" vertical="center" wrapText="1"/>
    </xf>
    <xf numFmtId="0" fontId="79" fillId="5" borderId="1" xfId="7" applyFont="1" applyFill="1" applyBorder="1" applyAlignment="1">
      <alignment horizontal="left" vertical="center" wrapText="1"/>
    </xf>
    <xf numFmtId="0" fontId="79" fillId="0" borderId="1" xfId="7" applyFont="1" applyBorder="1" applyAlignment="1">
      <alignment horizontal="left" vertical="center" wrapText="1"/>
    </xf>
    <xf numFmtId="0" fontId="117" fillId="5" borderId="1" xfId="8" applyFill="1" applyBorder="1" applyAlignment="1">
      <alignment horizontal="left" vertical="center" wrapText="1"/>
    </xf>
    <xf numFmtId="0" fontId="79" fillId="0" borderId="1" xfId="7" applyFont="1" applyBorder="1" applyAlignment="1">
      <alignment horizontal="lef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lef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49" fontId="92" fillId="0" borderId="61" xfId="129" applyNumberFormat="1" applyFont="1" applyFill="1" applyBorder="1" applyAlignment="1">
      <alignment horizontal="right"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0" fillId="0" borderId="1" xfId="0" applyBorder="1" applyAlignment="1">
      <alignment horizontal="right" wrapText="1"/>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164" fontId="79" fillId="0" borderId="2" xfId="0" applyNumberFormat="1" applyFont="1" applyBorder="1" applyAlignment="1">
      <alignment horizontal="right" vertical="center"/>
    </xf>
    <xf numFmtId="0" fontId="78" fillId="0" borderId="1" xfId="7" applyBorder="1" applyAlignment="1">
      <alignment horizontal="right" wrapText="1"/>
    </xf>
    <xf numFmtId="49" fontId="92" fillId="0" borderId="61" xfId="129" applyNumberFormat="1" applyFont="1" applyBorder="1" applyAlignment="1">
      <alignment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0" fontId="121" fillId="0" borderId="0" xfId="7" applyFont="1" applyAlignment="1">
      <alignment horizontal="center" vertical="center" wrapText="1" readingOrder="1"/>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49" fontId="92" fillId="0" borderId="61" xfId="129" applyNumberFormat="1" applyFont="1" applyFill="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7" applyNumberFormat="1" applyFont="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8" fillId="0" borderId="1" xfId="7" applyBorder="1"/>
    <xf numFmtId="0" fontId="79" fillId="5" borderId="1" xfId="7"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7"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right" vertical="center" wrapText="1"/>
    </xf>
    <xf numFmtId="164" fontId="79" fillId="0" borderId="2" xfId="7"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165" fontId="79" fillId="0" borderId="2" xfId="7" applyNumberFormat="1" applyFont="1" applyBorder="1" applyAlignment="1">
      <alignment horizontal="right" vertical="center" wrapText="1"/>
    </xf>
    <xf numFmtId="3"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79" fillId="0" borderId="1" xfId="0" applyFont="1" applyBorder="1" applyAlignment="1">
      <alignment horizontal="right" vertical="center" wrapText="1"/>
    </xf>
    <xf numFmtId="1" fontId="79" fillId="5" borderId="10" xfId="0" applyNumberFormat="1" applyFont="1" applyFill="1" applyBorder="1" applyAlignment="1">
      <alignment horizontal="left" vertical="center"/>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0" fillId="0" borderId="1" xfId="0" applyBorder="1" applyAlignment="1">
      <alignment horizontal="right" wrapText="1"/>
    </xf>
    <xf numFmtId="0" fontId="79" fillId="0" borderId="1" xfId="0" applyFont="1" applyBorder="1" applyAlignment="1">
      <alignment horizontal="left" vertical="center" wrapText="1"/>
    </xf>
    <xf numFmtId="0" fontId="79" fillId="5" borderId="1" xfId="0" applyFont="1" applyFill="1" applyBorder="1" applyAlignment="1">
      <alignment horizontal="left" vertical="center" wrapText="1"/>
    </xf>
    <xf numFmtId="0" fontId="117" fillId="0" borderId="1" xfId="8" applyBorder="1" applyAlignment="1">
      <alignment horizontal="right" vertical="center" wrapText="1"/>
    </xf>
    <xf numFmtId="0" fontId="79" fillId="5" borderId="1" xfId="12" applyFont="1" applyFill="1" applyBorder="1" applyAlignment="1">
      <alignment horizontal="right" vertical="center" wrapText="1"/>
    </xf>
    <xf numFmtId="0" fontId="79" fillId="0" borderId="1" xfId="12" applyFont="1" applyBorder="1" applyAlignment="1">
      <alignment horizontal="right" vertical="center" wrapText="1"/>
    </xf>
    <xf numFmtId="0" fontId="79" fillId="5" borderId="1" xfId="7" applyFont="1" applyFill="1" applyBorder="1" applyAlignment="1">
      <alignment horizontal="right" vertical="center" wrapText="1"/>
    </xf>
    <xf numFmtId="0" fontId="117" fillId="5" borderId="1" xfId="8" applyFill="1" applyBorder="1" applyAlignment="1">
      <alignment horizontal="right" vertical="center" wrapText="1"/>
    </xf>
    <xf numFmtId="0" fontId="79" fillId="0" borderId="1" xfId="7" applyFont="1" applyBorder="1" applyAlignment="1">
      <alignment horizontal="right" vertical="center" wrapText="1"/>
    </xf>
    <xf numFmtId="0" fontId="79" fillId="0" borderId="1" xfId="7" applyFont="1" applyBorder="1" applyAlignment="1">
      <alignment horizontal="right" vertical="center" wrapText="1"/>
    </xf>
    <xf numFmtId="0" fontId="0" fillId="0" borderId="1" xfId="0" applyBorder="1" applyAlignment="1">
      <alignment horizontal="right" wrapText="1"/>
    </xf>
    <xf numFmtId="0" fontId="79" fillId="5" borderId="1" xfId="0" applyFont="1" applyFill="1" applyBorder="1" applyAlignment="1">
      <alignment horizontal="right" vertical="center" wrapText="1"/>
    </xf>
    <xf numFmtId="0" fontId="137" fillId="0" borderId="1" xfId="890" applyBorder="1" applyAlignment="1" applyProtection="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37" fillId="5" borderId="1" xfId="890" applyFill="1" applyBorder="1" applyAlignment="1" applyProtection="1">
      <alignment horizontal="right" vertical="center" wrapText="1"/>
    </xf>
    <xf numFmtId="0" fontId="137" fillId="0" borderId="1" xfId="890" applyFill="1" applyBorder="1" applyAlignment="1" applyProtection="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79" fillId="0" borderId="0" xfId="0" applyFont="1" applyAlignment="1">
      <alignment vertical="center" wrapText="1"/>
    </xf>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0" borderId="0" xfId="8"/>
    <xf numFmtId="0" fontId="117" fillId="5" borderId="1" xfId="17" applyFont="1" applyFill="1"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117" fillId="0" borderId="0" xfId="8"/>
    <xf numFmtId="0" fontId="117" fillId="5" borderId="1" xfId="17" applyFont="1"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0" fillId="0" borderId="1" xfId="0" applyBorder="1"/>
    <xf numFmtId="0" fontId="79" fillId="0" borderId="1" xfId="0" applyFont="1" applyBorder="1" applyAlignment="1">
      <alignment horizontal="left" vertical="center" wrapText="1"/>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0" borderId="1" xfId="8" applyFill="1" applyBorder="1" applyAlignment="1" applyProtection="1">
      <alignment horizontal="right" vertical="center" wrapText="1"/>
    </xf>
    <xf numFmtId="3" fontId="79" fillId="0" borderId="2" xfId="0" applyNumberFormat="1" applyFont="1" applyBorder="1" applyAlignment="1">
      <alignment horizontal="right" vertical="center"/>
    </xf>
    <xf numFmtId="0" fontId="92" fillId="5" borderId="1" xfId="0" applyFont="1" applyFill="1" applyBorder="1" applyAlignment="1">
      <alignment horizontal="right" vertical="center" wrapText="1"/>
    </xf>
    <xf numFmtId="3" fontId="79" fillId="5" borderId="1" xfId="0" applyNumberFormat="1" applyFont="1" applyFill="1" applyBorder="1" applyAlignment="1" applyProtection="1">
      <alignment horizontal="right" vertical="center" wrapText="1"/>
      <protection locked="0"/>
    </xf>
    <xf numFmtId="0" fontId="0" fillId="0" borderId="1" xfId="0" applyBorder="1" applyAlignment="1">
      <alignment horizontal="right"/>
    </xf>
    <xf numFmtId="0" fontId="79" fillId="5" borderId="3" xfId="0" applyFont="1" applyFill="1" applyBorder="1" applyAlignment="1">
      <alignment horizontal="right" vertical="center" wrapText="1"/>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49"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1" fontId="127" fillId="0" borderId="61" xfId="129" applyNumberFormat="1" applyFill="1" applyBorder="1" applyProtection="1">
      <protection locked="0"/>
    </xf>
    <xf numFmtId="1" fontId="92" fillId="0" borderId="61" xfId="129" applyNumberFormat="1" applyFont="1" applyFill="1" applyBorder="1" applyAlignment="1" applyProtection="1">
      <alignment horizontal="right" vertical="center" wrapText="1"/>
      <protection locked="0"/>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165" fontId="92" fillId="0" borderId="61" xfId="129" applyNumberFormat="1" applyFont="1" applyFill="1" applyBorder="1" applyAlignment="1">
      <alignment horizontal="center" vertical="center" wrapText="1"/>
    </xf>
    <xf numFmtId="3" fontId="92" fillId="0" borderId="1" xfId="129" applyNumberFormat="1" applyFont="1" applyFill="1" applyBorder="1" applyAlignment="1">
      <alignment horizontal="right" vertical="center"/>
    </xf>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1" fontId="92" fillId="5" borderId="1" xfId="0" applyNumberFormat="1" applyFont="1" applyFill="1" applyBorder="1" applyAlignment="1" applyProtection="1">
      <alignment horizontal="lef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lignment horizontal="right" vertical="center"/>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1" fontId="79" fillId="0" borderId="17" xfId="0" applyNumberFormat="1" applyFont="1" applyBorder="1" applyAlignment="1" applyProtection="1">
      <alignment horizontal="right" wrapText="1"/>
      <protection locked="0"/>
    </xf>
    <xf numFmtId="1" fontId="0" fillId="0" borderId="1" xfId="0" applyNumberFormat="1" applyBorder="1" applyAlignment="1">
      <alignment horizontal="right"/>
    </xf>
    <xf numFmtId="0" fontId="117" fillId="0" borderId="1" xfId="8" applyBorder="1" applyAlignment="1">
      <alignment horizontal="right" vertical="center" wrapText="1"/>
    </xf>
    <xf numFmtId="0" fontId="117" fillId="5" borderId="1" xfId="8" applyFill="1" applyBorder="1" applyAlignment="1" applyProtection="1">
      <alignment horizontal="right" vertical="center" wrapText="1"/>
    </xf>
    <xf numFmtId="0" fontId="79" fillId="5" borderId="1" xfId="0" applyFont="1" applyFill="1" applyBorder="1" applyAlignment="1">
      <alignment horizontal="center" vertical="top"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49" fontId="92" fillId="0" borderId="61" xfId="129" applyNumberFormat="1" applyFont="1" applyFill="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lignment horizontal="left" vertical="center" wrapText="1"/>
    </xf>
    <xf numFmtId="0" fontId="117" fillId="0" borderId="0" xfId="8" applyFill="1"/>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left" vertical="center" wrapText="1"/>
    </xf>
    <xf numFmtId="0" fontId="79" fillId="0" borderId="1" xfId="0" applyFont="1" applyBorder="1" applyAlignment="1">
      <alignment horizontal="right" vertical="center" wrapText="1"/>
    </xf>
    <xf numFmtId="0" fontId="79" fillId="0" borderId="2" xfId="0" applyFont="1" applyBorder="1" applyAlignment="1">
      <alignment horizontal="lef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applyAlignment="1">
      <alignment horizontal="right"/>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wrapText="1"/>
    </xf>
    <xf numFmtId="165" fontId="92" fillId="0" borderId="61" xfId="129" applyNumberFormat="1" applyFont="1" applyFill="1" applyBorder="1" applyAlignment="1">
      <alignment horizontal="right" vertical="center" wrapText="1"/>
    </xf>
    <xf numFmtId="3" fontId="127" fillId="0" borderId="61" xfId="129" applyNumberFormat="1" applyFill="1" applyBorder="1" applyAlignment="1">
      <alignment horizontal="right"/>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left" vertical="center"/>
    </xf>
    <xf numFmtId="49" fontId="92" fillId="0" borderId="61" xfId="129" applyNumberFormat="1" applyFont="1" applyFill="1" applyBorder="1" applyAlignment="1">
      <alignment horizontal="left" vertical="center" wrapText="1"/>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0" fontId="92" fillId="5" borderId="1" xfId="7" applyFont="1" applyFill="1" applyBorder="1" applyAlignment="1" applyProtection="1">
      <alignment horizontal="right" vertical="center" wrapText="1"/>
      <protection locked="0"/>
    </xf>
    <xf numFmtId="3" fontId="79" fillId="0" borderId="1" xfId="7" applyNumberFormat="1" applyFont="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Border="1" applyAlignment="1" applyProtection="1">
      <alignment horizontal="right" wrapText="1"/>
      <protection locked="0"/>
    </xf>
    <xf numFmtId="3" fontId="79" fillId="5" borderId="1" xfId="7" applyNumberFormat="1" applyFont="1" applyFill="1" applyBorder="1" applyAlignment="1">
      <alignment horizontal="left" vertical="center" wrapText="1"/>
    </xf>
    <xf numFmtId="0" fontId="79" fillId="5" borderId="4" xfId="7" applyFont="1" applyFill="1" applyBorder="1" applyAlignment="1">
      <alignment horizontal="left" vertical="center"/>
    </xf>
    <xf numFmtId="1" fontId="79" fillId="5" borderId="1" xfId="7" applyNumberFormat="1" applyFont="1" applyFill="1" applyBorder="1" applyAlignment="1" applyProtection="1">
      <alignment horizontal="lef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1" fontId="78" fillId="0" borderId="1" xfId="7" applyNumberFormat="1" applyBorder="1" applyAlignment="1">
      <alignment horizontal="right"/>
    </xf>
    <xf numFmtId="3" fontId="78" fillId="0" borderId="1" xfId="7" applyNumberFormat="1" applyBorder="1" applyAlignment="1">
      <alignment horizontal="right"/>
    </xf>
    <xf numFmtId="0" fontId="79" fillId="5" borderId="1" xfId="7"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7" applyFont="1" applyFill="1" applyBorder="1" applyAlignment="1">
      <alignment horizontal="right" vertical="center" wrapText="1"/>
    </xf>
    <xf numFmtId="0" fontId="78" fillId="0" borderId="1" xfId="7" applyFont="1" applyBorder="1" applyAlignment="1">
      <alignment horizontal="right"/>
    </xf>
    <xf numFmtId="0" fontId="117" fillId="0" borderId="1" xfId="8" applyBorder="1" applyAlignment="1">
      <alignment horizontal="right" vertical="center" wrapText="1"/>
    </xf>
    <xf numFmtId="0" fontId="79" fillId="5" borderId="1" xfId="7"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right" vertical="center" wrapText="1"/>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lignment horizontal="right" vertical="center"/>
    </xf>
    <xf numFmtId="3" fontId="79" fillId="0" borderId="17" xfId="7"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0" borderId="1" xfId="7"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165" fontId="92" fillId="0" borderId="61" xfId="129" applyNumberFormat="1" applyFont="1" applyFill="1" applyBorder="1" applyAlignment="1">
      <alignment horizontal="center" vertical="center" wrapText="1"/>
    </xf>
    <xf numFmtId="3" fontId="127" fillId="0" borderId="61" xfId="129" applyNumberFormat="1" applyFill="1" applyBorder="1" applyAlignment="1">
      <alignment vertical="center"/>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3" fontId="0" fillId="0" borderId="1" xfId="0" applyNumberFormat="1" applyBorder="1" applyAlignment="1">
      <alignment horizontal="right"/>
    </xf>
    <xf numFmtId="0" fontId="0" fillId="0" borderId="1" xfId="0" applyBorder="1" applyAlignment="1">
      <alignment horizontal="right" wrapText="1"/>
    </xf>
    <xf numFmtId="167" fontId="0" fillId="0" borderId="1" xfId="1094" applyNumberFormat="1" applyFon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0" applyFont="1" applyBorder="1" applyAlignment="1">
      <alignment horizontal="lef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0" borderId="1" xfId="0" applyFont="1" applyBorder="1" applyAlignment="1">
      <alignment horizontal="left" vertical="center" wrapText="1"/>
    </xf>
    <xf numFmtId="0" fontId="79" fillId="5" borderId="1" xfId="0" applyFont="1" applyFill="1" applyBorder="1" applyAlignment="1">
      <alignment horizontal="lef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79" fillId="0" borderId="1" xfId="0" applyFont="1" applyBorder="1" applyAlignment="1">
      <alignment horizontal="right" vertical="center" wrapText="1"/>
    </xf>
    <xf numFmtId="0" fontId="92" fillId="0" borderId="1" xfId="0" applyFont="1" applyBorder="1" applyAlignment="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7" applyNumberFormat="1" applyFont="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9" fillId="5" borderId="1" xfId="7" applyFont="1" applyFill="1" applyBorder="1" applyAlignment="1">
      <alignment horizontal="left" vertical="center" wrapText="1"/>
    </xf>
    <xf numFmtId="0" fontId="117" fillId="0" borderId="1" xfId="8" applyBorder="1" applyAlignment="1">
      <alignment horizontal="left" vertical="center" wrapText="1"/>
    </xf>
    <xf numFmtId="0" fontId="79" fillId="5" borderId="1" xfId="7"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5" borderId="1" xfId="7"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Fill="1" applyBorder="1" applyAlignment="1" applyProtection="1">
      <alignment horizontal="center" wrapText="1"/>
      <protection locked="0"/>
    </xf>
    <xf numFmtId="1" fontId="79" fillId="0" borderId="1" xfId="7" applyNumberFormat="1" applyFont="1" applyFill="1" applyBorder="1" applyAlignment="1" applyProtection="1">
      <alignment horizontal="right" wrapText="1"/>
      <protection locked="0"/>
    </xf>
    <xf numFmtId="1" fontId="79" fillId="0" borderId="3" xfId="7" applyNumberFormat="1" applyFont="1" applyFill="1" applyBorder="1" applyAlignment="1" applyProtection="1">
      <alignment horizontal="right" wrapText="1"/>
      <protection locked="0"/>
    </xf>
    <xf numFmtId="49" fontId="79" fillId="0" borderId="1" xfId="7" applyNumberFormat="1" applyFont="1" applyFill="1" applyBorder="1" applyAlignment="1" applyProtection="1">
      <alignment horizontal="left" wrapText="1"/>
      <protection locked="0"/>
    </xf>
    <xf numFmtId="3" fontId="79" fillId="0" borderId="1" xfId="7" applyNumberFormat="1" applyFont="1" applyFill="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Fill="1" applyBorder="1" applyAlignment="1" applyProtection="1">
      <alignment horizontal="right" wrapText="1"/>
      <protection locked="0"/>
    </xf>
    <xf numFmtId="0" fontId="79" fillId="5" borderId="4" xfId="7" applyFont="1" applyFill="1" applyBorder="1" applyAlignment="1">
      <alignment horizontal="center" vertical="center"/>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9" fillId="5" borderId="1" xfId="0" applyFont="1" applyFill="1" applyBorder="1" applyAlignment="1">
      <alignment horizontal="right" vertical="center" wrapText="1"/>
    </xf>
    <xf numFmtId="0" fontId="79" fillId="0" borderId="1" xfId="0" applyFont="1" applyBorder="1" applyAlignment="1">
      <alignment horizontal="left" vertical="center" wrapText="1"/>
    </xf>
    <xf numFmtId="0" fontId="78" fillId="0" borderId="1" xfId="0" applyFont="1" applyBorder="1"/>
    <xf numFmtId="0" fontId="79" fillId="0" borderId="1" xfId="7" applyFont="1" applyBorder="1" applyAlignment="1">
      <alignment wrapText="1"/>
    </xf>
    <xf numFmtId="0" fontId="79" fillId="5" borderId="1" xfId="7"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7" applyFont="1" applyBorder="1" applyAlignment="1">
      <alignment horizontal="righ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49" fontId="92" fillId="0" borderId="61" xfId="129" applyNumberFormat="1" applyFont="1" applyFill="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7"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0" xfId="8"/>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1" fontId="92" fillId="0" borderId="71" xfId="129" applyNumberFormat="1" applyFont="1" applyBorder="1" applyAlignment="1">
      <alignment wrapText="1"/>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1" fontId="92" fillId="0" borderId="61" xfId="129" applyNumberFormat="1" applyFont="1" applyBorder="1" applyAlignment="1">
      <alignment wrapText="1"/>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1" xfId="0" applyNumberFormat="1" applyFont="1" applyBorder="1" applyAlignment="1">
      <alignment horizontal="right" vertical="center"/>
    </xf>
    <xf numFmtId="3" fontId="79" fillId="0" borderId="1" xfId="0" applyNumberFormat="1" applyFont="1" applyBorder="1" applyAlignment="1">
      <alignment horizontal="right" vertical="center"/>
    </xf>
    <xf numFmtId="5" fontId="79" fillId="0" borderId="1" xfId="11" applyNumberFormat="1" applyFont="1" applyFill="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left" vertical="center" wrapText="1"/>
    </xf>
    <xf numFmtId="0" fontId="117" fillId="0" borderId="1" xfId="17"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0" xfId="8" applyFill="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49" fontId="92" fillId="0" borderId="61" xfId="129" applyNumberFormat="1" applyFont="1" applyFill="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8" fillId="0" borderId="1" xfId="0" applyFont="1" applyBorder="1" applyAlignment="1">
      <alignment horizontal="right"/>
    </xf>
    <xf numFmtId="3" fontId="0" fillId="0" borderId="1" xfId="0" applyNumberFormat="1" applyBorder="1" applyAlignment="1">
      <alignment horizontal="right"/>
    </xf>
    <xf numFmtId="0" fontId="140" fillId="0" borderId="0" xfId="0" applyFont="1"/>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79" fillId="5" borderId="1" xfId="0" applyFont="1" applyFill="1" applyBorder="1" applyAlignment="1">
      <alignment horizontal="left" vertical="center" wrapText="1"/>
    </xf>
    <xf numFmtId="0" fontId="117" fillId="0" borderId="1" xfId="8"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79" fillId="5" borderId="1" xfId="0" applyFont="1" applyFill="1" applyBorder="1" applyAlignment="1">
      <alignment horizontal="lef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0" fontId="141" fillId="0" borderId="0" xfId="0" applyFont="1"/>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5" borderId="2" xfId="0" applyNumberFormat="1" applyFont="1" applyFill="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92" fillId="0" borderId="61" xfId="129" applyNumberFormat="1" applyFont="1" applyFill="1" applyBorder="1" applyAlignment="1">
      <alignment horizontal="right" vertical="center"/>
    </xf>
    <xf numFmtId="3" fontId="92" fillId="5" borderId="61" xfId="129" applyNumberFormat="1" applyFont="1" applyFill="1" applyBorder="1" applyAlignment="1">
      <alignment horizontal="right" vertical="center"/>
    </xf>
    <xf numFmtId="3" fontId="92" fillId="5" borderId="71" xfId="129" applyNumberFormat="1" applyFont="1" applyFill="1" applyBorder="1" applyAlignment="1">
      <alignment horizontal="right" vertical="center"/>
    </xf>
    <xf numFmtId="3" fontId="92" fillId="5" borderId="1" xfId="129" applyNumberFormat="1" applyFont="1" applyFill="1" applyBorder="1" applyAlignment="1">
      <alignment horizontal="right" vertical="center"/>
    </xf>
    <xf numFmtId="49" fontId="92" fillId="5" borderId="61" xfId="129" applyNumberFormat="1" applyFont="1" applyFill="1" applyBorder="1" applyAlignment="1">
      <alignment horizontal="right" vertical="center"/>
    </xf>
    <xf numFmtId="3" fontId="79" fillId="5" borderId="2" xfId="0" applyNumberFormat="1" applyFont="1" applyFill="1" applyBorder="1" applyAlignment="1">
      <alignment horizontal="right" vertical="center"/>
    </xf>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49" fontId="92" fillId="5" borderId="61" xfId="129" applyNumberFormat="1" applyFont="1" applyFill="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5" borderId="61" xfId="129" applyNumberFormat="1" applyFont="1" applyFill="1" applyBorder="1" applyAlignment="1">
      <alignment horizontal="right" vertical="center" wrapText="1"/>
    </xf>
    <xf numFmtId="0" fontId="92" fillId="5"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Fill="1" applyBorder="1" applyAlignment="1" applyProtection="1">
      <alignment horizontal="center" wrapText="1"/>
      <protection locked="0"/>
    </xf>
    <xf numFmtId="1" fontId="79" fillId="0" borderId="1" xfId="7" applyNumberFormat="1" applyFont="1" applyFill="1" applyBorder="1" applyAlignment="1" applyProtection="1">
      <alignment horizontal="right" wrapText="1"/>
      <protection locked="0"/>
    </xf>
    <xf numFmtId="1" fontId="79" fillId="0" borderId="3" xfId="7" applyNumberFormat="1" applyFont="1" applyFill="1" applyBorder="1" applyAlignment="1" applyProtection="1">
      <alignment horizontal="right" wrapText="1"/>
      <protection locked="0"/>
    </xf>
    <xf numFmtId="49" fontId="79" fillId="0" borderId="1" xfId="7" applyNumberFormat="1" applyFont="1" applyFill="1" applyBorder="1" applyAlignment="1" applyProtection="1">
      <alignment horizontal="left" wrapText="1"/>
      <protection locked="0"/>
    </xf>
    <xf numFmtId="3" fontId="79" fillId="0" borderId="1" xfId="7" applyNumberFormat="1" applyFont="1" applyFill="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Fill="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8" fillId="5" borderId="1" xfId="7" applyFill="1" applyBorder="1" applyAlignment="1">
      <alignment horizontal="right"/>
    </xf>
    <xf numFmtId="0" fontId="79" fillId="5" borderId="1" xfId="7" applyFont="1" applyFill="1" applyBorder="1" applyAlignment="1">
      <alignment horizontal="right" vertical="center" wrapText="1"/>
    </xf>
    <xf numFmtId="0" fontId="117" fillId="0" borderId="0" xfId="8"/>
    <xf numFmtId="0" fontId="78" fillId="0" borderId="1" xfId="7" applyBorder="1"/>
    <xf numFmtId="0" fontId="79" fillId="0" borderId="1" xfId="7" applyFont="1" applyBorder="1" applyAlignment="1">
      <alignment horizontal="left" vertical="center" wrapText="1"/>
    </xf>
    <xf numFmtId="0" fontId="79" fillId="5" borderId="1" xfId="7"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7"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7" applyFont="1" applyBorder="1" applyAlignment="1">
      <alignment horizontal="right" vertical="center" wrapText="1"/>
    </xf>
    <xf numFmtId="3" fontId="92" fillId="0" borderId="71" xfId="129" applyNumberFormat="1" applyFont="1" applyFill="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3" fontId="92" fillId="0" borderId="1" xfId="129" applyNumberFormat="1" applyFont="1" applyFill="1" applyBorder="1" applyAlignment="1">
      <alignment horizontal="right" vertical="center" wrapText="1"/>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0" fillId="0" borderId="0" xfId="0" applyFill="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0" fillId="0" borderId="0" xfId="0" applyFill="1"/>
    <xf numFmtId="0" fontId="79" fillId="5" borderId="1" xfId="0" applyFont="1" applyFill="1" applyBorder="1" applyAlignment="1">
      <alignment horizontal="left" vertical="center" wrapText="1"/>
    </xf>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0" fillId="0" borderId="0" xfId="0" applyFill="1"/>
    <xf numFmtId="0" fontId="79" fillId="5" borderId="1" xfId="0" applyFont="1" applyFill="1" applyBorder="1" applyAlignment="1">
      <alignment horizontal="left" vertical="center" wrapText="1"/>
    </xf>
    <xf numFmtId="0" fontId="78" fillId="5" borderId="1" xfId="8" applyFont="1" applyFill="1" applyBorder="1" applyAlignment="1" applyProtection="1">
      <alignment horizontal="right" vertical="center" wrapText="1"/>
    </xf>
    <xf numFmtId="0" fontId="79" fillId="0" borderId="1" xfId="0" applyFont="1" applyBorder="1" applyAlignment="1">
      <alignment horizontal="left" vertical="center" wrapText="1"/>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8" fillId="0" borderId="1" xfId="0" applyFont="1" applyBorder="1" applyAlignment="1">
      <alignment horizontal="right"/>
    </xf>
    <xf numFmtId="0" fontId="79" fillId="5" borderId="1" xfId="0" applyFont="1" applyFill="1" applyBorder="1" applyAlignment="1">
      <alignment horizontal="left" vertical="center" wrapText="1"/>
    </xf>
    <xf numFmtId="0" fontId="117" fillId="0" borderId="1" xfId="8" applyFill="1" applyBorder="1" applyAlignment="1">
      <alignment horizontal="left" vertical="center" wrapText="1"/>
    </xf>
    <xf numFmtId="164" fontId="79" fillId="0" borderId="1" xfId="7" applyNumberFormat="1" applyFont="1" applyBorder="1" applyAlignment="1">
      <alignment horizontal="right"/>
    </xf>
    <xf numFmtId="3" fontId="92" fillId="0" borderId="61" xfId="129" applyNumberFormat="1" applyFont="1" applyFill="1" applyBorder="1"/>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117" fillId="5" borderId="1" xfId="8" applyFill="1" applyBorder="1" applyAlignment="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lignment horizontal="right" vertical="center" wrapText="1"/>
    </xf>
    <xf numFmtId="0" fontId="79" fillId="0" borderId="1" xfId="0" applyFont="1" applyFill="1" applyBorder="1" applyAlignment="1">
      <alignment horizontal="right" vertical="center" wrapText="1"/>
    </xf>
    <xf numFmtId="0" fontId="117" fillId="5" borderId="1" xfId="8" applyFill="1" applyBorder="1" applyAlignment="1">
      <alignment horizontal="right" vertical="center" wrapText="1"/>
    </xf>
    <xf numFmtId="0" fontId="79" fillId="0" borderId="1" xfId="0" applyFont="1" applyBorder="1" applyAlignment="1">
      <alignment horizontal="righ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165" fontId="92" fillId="0" borderId="61" xfId="129" applyNumberFormat="1" applyFont="1" applyFill="1" applyBorder="1" applyAlignment="1">
      <alignment horizontal="center" vertical="center" wrapText="1"/>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8" fillId="0" borderId="1" xfId="7" applyFont="1" applyBorder="1" applyAlignment="1">
      <alignment horizontal="right"/>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8" fillId="0" borderId="1" xfId="7" applyBorder="1"/>
    <xf numFmtId="0" fontId="79" fillId="5" borderId="1" xfId="7"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0" borderId="1" xfId="7" applyFont="1" applyBorder="1" applyAlignment="1">
      <alignment horizontal="left" vertical="center" wrapText="1"/>
    </xf>
    <xf numFmtId="0" fontId="79" fillId="5" borderId="1" xfId="7"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7" applyFont="1" applyBorder="1" applyAlignment="1">
      <alignment horizontal="lef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Fill="1" applyBorder="1" applyAlignment="1">
      <alignment horizontal="right" vertical="center"/>
    </xf>
    <xf numFmtId="164" fontId="79" fillId="0" borderId="4" xfId="0" applyNumberFormat="1" applyFont="1" applyBorder="1" applyAlignment="1">
      <alignment horizontal="right" vertical="center"/>
    </xf>
    <xf numFmtId="164" fontId="79" fillId="0" borderId="17"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1" fontId="79" fillId="5" borderId="1" xfId="7" applyNumberFormat="1" applyFont="1" applyFill="1" applyBorder="1" applyAlignment="1">
      <alignment horizontal="right" vertical="center" wrapText="1"/>
    </xf>
    <xf numFmtId="164" fontId="79" fillId="0" borderId="2" xfId="7" applyNumberFormat="1" applyFont="1" applyFill="1" applyBorder="1" applyAlignment="1">
      <alignment horizontal="right" vertical="center"/>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79" fillId="5" borderId="1" xfId="0" applyFont="1" applyFill="1" applyBorder="1" applyAlignment="1">
      <alignment horizontal="right" vertical="center" wrapText="1"/>
    </xf>
    <xf numFmtId="0" fontId="79" fillId="8" borderId="1" xfId="0" applyFont="1" applyFill="1" applyBorder="1" applyAlignment="1">
      <alignment wrapText="1"/>
    </xf>
    <xf numFmtId="0" fontId="117" fillId="0" borderId="19" xfId="8" applyFill="1" applyBorder="1" applyAlignment="1">
      <alignment wrapText="1"/>
    </xf>
    <xf numFmtId="0" fontId="79" fillId="8" borderId="19" xfId="0" applyFont="1" applyFill="1" applyBorder="1" applyAlignment="1">
      <alignment wrapText="1"/>
    </xf>
    <xf numFmtId="0" fontId="143" fillId="8" borderId="19" xfId="0" applyFont="1" applyFill="1" applyBorder="1" applyAlignment="1">
      <alignment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164" fontId="79" fillId="0" borderId="2" xfId="7"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3"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1" fontId="92" fillId="0" borderId="61" xfId="129" applyNumberFormat="1" applyFont="1" applyFill="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lignment horizontal="left" vertical="center" wrapText="1"/>
    </xf>
    <xf numFmtId="0" fontId="117" fillId="5" borderId="1" xfId="8" applyFill="1"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79" fillId="0" borderId="1" xfId="0" applyFont="1" applyBorder="1" applyAlignment="1">
      <alignment horizontal="lef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0" applyFont="1" applyBorder="1" applyAlignment="1">
      <alignment horizontal="right" vertical="center" wrapText="1"/>
    </xf>
    <xf numFmtId="0" fontId="0" fillId="0" borderId="1" xfId="0" applyBorder="1" applyAlignment="1">
      <alignment horizontal="right" vertical="center"/>
    </xf>
    <xf numFmtId="0" fontId="0" fillId="0" borderId="1" xfId="0"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0" fillId="0" borderId="1" xfId="0" applyBorder="1" applyAlignment="1">
      <alignment horizontal="lef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0" applyFont="1" applyBorder="1" applyAlignment="1">
      <alignment horizontal="right" vertical="center" wrapText="1"/>
    </xf>
    <xf numFmtId="0" fontId="82" fillId="0" borderId="0" xfId="0" applyFont="1" applyAlignment="1"/>
    <xf numFmtId="1" fontId="127" fillId="0" borderId="61" xfId="129" applyNumberFormat="1" applyFill="1" applyBorder="1" applyAlignment="1" applyProtection="1">
      <alignment horizontal="right"/>
      <protection locked="0"/>
    </xf>
    <xf numFmtId="164" fontId="92" fillId="0" borderId="1" xfId="129" applyNumberFormat="1" applyFont="1" applyFill="1" applyBorder="1" applyAlignment="1">
      <alignment horizontal="right" vertical="center"/>
    </xf>
    <xf numFmtId="164" fontId="121" fillId="0" borderId="1" xfId="129" applyNumberFormat="1" applyFont="1" applyBorder="1" applyAlignment="1">
      <alignment horizontal="right" vertical="center"/>
    </xf>
    <xf numFmtId="164" fontId="121" fillId="0" borderId="1" xfId="130" applyNumberFormat="1" applyFont="1" applyBorder="1" applyAlignment="1">
      <alignment horizontal="right" vertical="center"/>
    </xf>
    <xf numFmtId="1" fontId="92" fillId="0" borderId="60" xfId="129" applyNumberFormat="1" applyFont="1" applyFill="1" applyBorder="1" applyAlignment="1" applyProtection="1">
      <alignment horizontal="right"/>
      <protection locked="0"/>
    </xf>
    <xf numFmtId="164" fontId="79" fillId="0" borderId="1" xfId="0" applyNumberFormat="1" applyFont="1" applyBorder="1" applyAlignment="1">
      <alignment horizontal="right"/>
    </xf>
    <xf numFmtId="164" fontId="92" fillId="0" borderId="1" xfId="129" applyNumberFormat="1" applyFont="1" applyFill="1" applyBorder="1" applyAlignment="1">
      <alignment horizontal="right" vertical="center" wrapText="1"/>
    </xf>
    <xf numFmtId="164" fontId="79" fillId="0" borderId="19" xfId="0" applyNumberFormat="1" applyFont="1" applyBorder="1" applyAlignment="1">
      <alignment horizontal="right"/>
    </xf>
    <xf numFmtId="0" fontId="79" fillId="0" borderId="0" xfId="0" applyFont="1" applyFill="1"/>
    <xf numFmtId="1" fontId="92" fillId="0" borderId="61" xfId="129" applyNumberFormat="1" applyFont="1" applyFill="1" applyBorder="1" applyAlignment="1" applyProtection="1">
      <alignment horizontal="right"/>
      <protection locked="0"/>
    </xf>
    <xf numFmtId="164" fontId="79" fillId="5" borderId="1" xfId="0" applyNumberFormat="1" applyFont="1" applyFill="1" applyBorder="1" applyAlignment="1">
      <alignment horizontal="right"/>
    </xf>
    <xf numFmtId="164" fontId="92" fillId="5" borderId="1" xfId="129" applyNumberFormat="1" applyFont="1" applyFill="1" applyBorder="1" applyAlignment="1">
      <alignment horizontal="right" vertical="center" wrapText="1"/>
    </xf>
    <xf numFmtId="0" fontId="133" fillId="0" borderId="1" xfId="0" applyFont="1" applyBorder="1"/>
    <xf numFmtId="164" fontId="79" fillId="0" borderId="1" xfId="0" applyNumberFormat="1" applyFont="1" applyFill="1" applyBorder="1" applyAlignment="1">
      <alignment horizontal="right"/>
    </xf>
    <xf numFmtId="1" fontId="127" fillId="0" borderId="60" xfId="129" applyNumberFormat="1" applyFill="1" applyBorder="1" applyAlignment="1" applyProtection="1">
      <alignment horizontal="right"/>
      <protection locked="0"/>
    </xf>
    <xf numFmtId="1" fontId="92" fillId="0" borderId="76" xfId="129" applyNumberFormat="1" applyFont="1" applyFill="1" applyBorder="1" applyAlignment="1" applyProtection="1">
      <alignment horizontal="right" wrapText="1"/>
      <protection locked="0"/>
    </xf>
    <xf numFmtId="0" fontId="133" fillId="0" borderId="0" xfId="0" applyFont="1"/>
    <xf numFmtId="0" fontId="92" fillId="0" borderId="60" xfId="129" applyNumberFormat="1" applyFont="1" applyFill="1" applyBorder="1" applyAlignment="1" applyProtection="1">
      <alignment horizontal="right" wrapText="1"/>
      <protection locked="0"/>
    </xf>
    <xf numFmtId="0" fontId="92" fillId="0" borderId="61" xfId="129" applyNumberFormat="1" applyFont="1" applyFill="1" applyBorder="1" applyAlignment="1" applyProtection="1">
      <alignment horizontal="right" wrapText="1"/>
      <protection locked="0"/>
    </xf>
    <xf numFmtId="0" fontId="79" fillId="0" borderId="2" xfId="7" applyFont="1" applyBorder="1" applyAlignment="1" applyProtection="1">
      <alignment horizontal="right" wrapText="1"/>
      <protection locked="0"/>
    </xf>
    <xf numFmtId="0" fontId="145" fillId="0" borderId="0" xfId="0" applyFont="1"/>
    <xf numFmtId="1" fontId="92" fillId="0" borderId="77" xfId="129" applyNumberFormat="1" applyFont="1" applyFill="1" applyBorder="1" applyAlignment="1" applyProtection="1">
      <alignment horizontal="right" wrapText="1"/>
      <protection locked="0"/>
    </xf>
    <xf numFmtId="164" fontId="79" fillId="0" borderId="3" xfId="0" applyNumberFormat="1" applyFont="1" applyFill="1" applyBorder="1" applyAlignment="1">
      <alignment horizontal="right"/>
    </xf>
    <xf numFmtId="164" fontId="79" fillId="0" borderId="13" xfId="0" applyNumberFormat="1" applyFont="1" applyBorder="1" applyAlignment="1">
      <alignment horizontal="right"/>
    </xf>
    <xf numFmtId="164" fontId="92" fillId="0" borderId="1" xfId="129" applyNumberFormat="1" applyFont="1" applyFill="1" applyBorder="1" applyAlignment="1">
      <alignment horizontal="right"/>
    </xf>
    <xf numFmtId="164" fontId="92" fillId="5" borderId="1" xfId="129" applyNumberFormat="1" applyFont="1" applyFill="1" applyBorder="1" applyAlignment="1">
      <alignment horizontal="right" vertical="center"/>
    </xf>
    <xf numFmtId="0" fontId="79" fillId="5" borderId="0" xfId="0" applyFont="1" applyFill="1" applyAlignment="1">
      <alignment wrapText="1"/>
    </xf>
    <xf numFmtId="0" fontId="79" fillId="0" borderId="34" xfId="0" applyFont="1" applyFill="1" applyBorder="1"/>
    <xf numFmtId="164" fontId="92" fillId="5" borderId="1" xfId="129" applyNumberFormat="1" applyFont="1" applyFill="1" applyBorder="1" applyAlignment="1">
      <alignment horizontal="right"/>
    </xf>
    <xf numFmtId="0" fontId="79" fillId="0" borderId="0" xfId="0" applyFont="1"/>
    <xf numFmtId="0" fontId="79" fillId="0" borderId="0" xfId="0" applyFont="1" applyAlignment="1">
      <alignment horizontal="center"/>
    </xf>
    <xf numFmtId="0" fontId="82" fillId="0" borderId="0" xfId="0" applyFont="1"/>
    <xf numFmtId="0" fontId="79" fillId="5" borderId="1" xfId="0" applyFont="1" applyFill="1" applyBorder="1" applyAlignment="1">
      <alignment vertical="center"/>
    </xf>
    <xf numFmtId="0" fontId="79" fillId="0" borderId="1" xfId="0" applyFont="1" applyBorder="1" applyAlignment="1">
      <alignment vertical="center"/>
    </xf>
    <xf numFmtId="0" fontId="79" fillId="0" borderId="0" xfId="0" applyFont="1" applyAlignment="1">
      <alignment wrapText="1"/>
    </xf>
    <xf numFmtId="0" fontId="82" fillId="7" borderId="7" xfId="0" applyFont="1" applyFill="1" applyBorder="1" applyAlignment="1">
      <alignment horizontal="center" vertical="center" wrapText="1"/>
    </xf>
    <xf numFmtId="0" fontId="79" fillId="0" borderId="1" xfId="0" applyFont="1" applyBorder="1" applyAlignment="1">
      <alignment horizontal="center" wrapText="1"/>
    </xf>
    <xf numFmtId="0" fontId="79" fillId="0" borderId="3" xfId="0" applyFont="1" applyBorder="1" applyAlignment="1">
      <alignment horizontal="center" wrapText="1"/>
    </xf>
    <xf numFmtId="0" fontId="82" fillId="6" borderId="48" xfId="0" applyFont="1" applyFill="1" applyBorder="1" applyAlignment="1">
      <alignment horizontal="center" vertical="center"/>
    </xf>
    <xf numFmtId="0" fontId="82" fillId="7" borderId="22" xfId="0" applyFont="1" applyFill="1" applyBorder="1" applyAlignment="1">
      <alignment horizontal="center" vertical="center" wrapText="1"/>
    </xf>
    <xf numFmtId="0" fontId="82" fillId="7" borderId="48" xfId="0" applyFont="1" applyFill="1" applyBorder="1" applyAlignment="1">
      <alignment horizontal="center" vertical="center" wrapText="1"/>
    </xf>
    <xf numFmtId="0" fontId="79" fillId="0" borderId="2" xfId="0" applyFont="1" applyBorder="1" applyAlignment="1">
      <alignment vertical="center"/>
    </xf>
    <xf numFmtId="0" fontId="79" fillId="0" borderId="6" xfId="0" applyFont="1" applyBorder="1" applyAlignment="1">
      <alignment vertical="center"/>
    </xf>
    <xf numFmtId="0" fontId="79" fillId="0" borderId="10" xfId="0" applyFont="1" applyBorder="1" applyAlignment="1">
      <alignment horizontal="right" vertical="center"/>
    </xf>
    <xf numFmtId="0" fontId="79" fillId="0" borderId="1" xfId="0" applyFont="1" applyBorder="1"/>
    <xf numFmtId="0" fontId="79" fillId="5" borderId="0" xfId="0" applyFont="1" applyFill="1"/>
    <xf numFmtId="164" fontId="79" fillId="0" borderId="2" xfId="0" applyNumberFormat="1" applyFont="1" applyBorder="1" applyAlignment="1">
      <alignment horizontal="right" vertical="center"/>
    </xf>
    <xf numFmtId="164" fontId="92" fillId="0" borderId="1" xfId="129" applyNumberFormat="1" applyFont="1" applyFill="1" applyBorder="1" applyAlignment="1">
      <alignment horizontal="right" vertical="center"/>
    </xf>
    <xf numFmtId="164" fontId="79" fillId="5" borderId="2" xfId="0" applyNumberFormat="1" applyFont="1" applyFill="1" applyBorder="1" applyAlignment="1">
      <alignment horizontal="right" vertical="center"/>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49" fontId="92" fillId="0" borderId="60" xfId="129" applyNumberFormat="1" applyFont="1" applyFill="1" applyBorder="1" applyAlignment="1">
      <alignment horizontal="center"/>
    </xf>
    <xf numFmtId="165" fontId="92" fillId="0" borderId="61" xfId="129" applyNumberFormat="1" applyFont="1" applyFill="1" applyBorder="1"/>
    <xf numFmtId="165" fontId="92" fillId="0" borderId="61" xfId="129" applyNumberFormat="1" applyFont="1" applyFill="1" applyBorder="1" applyAlignment="1">
      <alignment horizontal="right" wrapText="1"/>
    </xf>
    <xf numFmtId="165" fontId="92" fillId="0" borderId="60" xfId="129" applyNumberFormat="1" applyFont="1" applyFill="1" applyBorder="1" applyAlignment="1">
      <alignment horizontal="right" wrapText="1"/>
    </xf>
    <xf numFmtId="0" fontId="121" fillId="0" borderId="34" xfId="7" applyFont="1" applyBorder="1" applyAlignment="1">
      <alignment horizontal="center" vertical="center" wrapText="1"/>
    </xf>
    <xf numFmtId="3" fontId="107" fillId="0" borderId="34" xfId="7" applyNumberFormat="1" applyFont="1" applyBorder="1"/>
    <xf numFmtId="0" fontId="121" fillId="0" borderId="80" xfId="7" applyFont="1" applyBorder="1" applyAlignment="1">
      <alignment horizontal="right" vertical="center" wrapText="1"/>
    </xf>
    <xf numFmtId="8" fontId="121" fillId="0" borderId="34" xfId="7" applyNumberFormat="1" applyFont="1" applyBorder="1" applyAlignment="1">
      <alignment horizontal="right" vertical="center" wrapText="1"/>
    </xf>
    <xf numFmtId="0" fontId="107" fillId="0" borderId="34" xfId="7" applyFont="1" applyBorder="1"/>
    <xf numFmtId="0" fontId="121" fillId="0" borderId="57" xfId="7" applyFont="1" applyBorder="1" applyAlignment="1">
      <alignment horizontal="right" vertical="center" wrapText="1"/>
    </xf>
    <xf numFmtId="0" fontId="107" fillId="0" borderId="80" xfId="7" applyFont="1" applyBorder="1"/>
    <xf numFmtId="0" fontId="121" fillId="0" borderId="35" xfId="7" applyFont="1" applyBorder="1" applyAlignment="1">
      <alignment horizontal="right" vertical="center" wrapText="1"/>
    </xf>
    <xf numFmtId="8" fontId="121" fillId="0" borderId="80" xfId="7" applyNumberFormat="1" applyFont="1" applyBorder="1" applyAlignment="1">
      <alignment horizontal="right" vertical="center" wrapText="1"/>
    </xf>
    <xf numFmtId="3" fontId="121" fillId="0" borderId="34" xfId="7" applyNumberFormat="1" applyFont="1" applyBorder="1" applyAlignment="1">
      <alignment horizontal="right" vertical="center" wrapText="1"/>
    </xf>
    <xf numFmtId="3" fontId="121" fillId="0" borderId="80" xfId="7" applyNumberFormat="1" applyFont="1" applyBorder="1" applyAlignment="1">
      <alignment horizontal="right" vertical="center" wrapText="1"/>
    </xf>
    <xf numFmtId="0" fontId="121" fillId="0" borderId="1" xfId="7" applyFont="1" applyBorder="1" applyAlignment="1">
      <alignment horizontal="right" vertical="center" wrapText="1"/>
    </xf>
    <xf numFmtId="0" fontId="107" fillId="0" borderId="1" xfId="7" applyFont="1" applyBorder="1"/>
    <xf numFmtId="0" fontId="121" fillId="0" borderId="34" xfId="7" applyFont="1" applyBorder="1" applyAlignment="1">
      <alignment horizontal="right" vertical="center" wrapText="1"/>
    </xf>
    <xf numFmtId="0" fontId="121" fillId="0" borderId="81" xfId="7" applyFont="1" applyBorder="1" applyAlignment="1">
      <alignment horizontal="right" vertical="center" wrapText="1"/>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1" fontId="92" fillId="0" borderId="60" xfId="129" applyNumberFormat="1" applyFont="1" applyFill="1" applyBorder="1" applyAlignment="1" applyProtection="1">
      <alignment horizontal="right" vertical="center" wrapText="1"/>
      <protection locked="0"/>
    </xf>
    <xf numFmtId="1" fontId="78" fillId="0" borderId="1" xfId="7" applyNumberFormat="1" applyBorder="1" applyProtection="1">
      <protection locked="0"/>
    </xf>
    <xf numFmtId="3" fontId="92" fillId="0" borderId="61" xfId="129" applyNumberFormat="1" applyFont="1" applyFill="1" applyBorder="1" applyAlignment="1">
      <alignment horizontal="right" vertical="center"/>
    </xf>
    <xf numFmtId="0" fontId="79" fillId="0" borderId="2" xfId="7" applyFont="1" applyBorder="1" applyAlignment="1" applyProtection="1">
      <alignment horizontal="right" vertical="center"/>
      <protection locked="0"/>
    </xf>
    <xf numFmtId="1" fontId="92" fillId="0" borderId="71" xfId="129" applyNumberFormat="1" applyFont="1" applyFill="1" applyBorder="1" applyAlignment="1" applyProtection="1">
      <alignment horizontal="right" vertical="center"/>
      <protection locked="0"/>
    </xf>
    <xf numFmtId="1" fontId="92" fillId="0" borderId="61" xfId="129" applyNumberFormat="1" applyFont="1" applyFill="1" applyBorder="1" applyAlignment="1">
      <alignment horizontal="right" wrapText="1"/>
    </xf>
    <xf numFmtId="1" fontId="92" fillId="0" borderId="60" xfId="129" applyNumberFormat="1" applyFont="1" applyFill="1" applyBorder="1" applyAlignment="1">
      <alignment horizontal="right" wrapText="1"/>
    </xf>
    <xf numFmtId="1" fontId="92" fillId="0" borderId="61" xfId="129" applyNumberFormat="1" applyFont="1" applyBorder="1"/>
    <xf numFmtId="0" fontId="79" fillId="0" borderId="2" xfId="7" applyFont="1" applyBorder="1" applyAlignment="1">
      <alignment horizontal="right" wrapText="1"/>
    </xf>
    <xf numFmtId="0" fontId="92" fillId="0" borderId="61" xfId="129" applyNumberFormat="1" applyFont="1" applyBorder="1"/>
    <xf numFmtId="3" fontId="92" fillId="0" borderId="60" xfId="129" applyNumberFormat="1" applyFont="1" applyFill="1" applyBorder="1" applyAlignment="1" applyProtection="1">
      <alignment horizontal="right"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0"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0" xfId="129" applyNumberFormat="1" applyFont="1" applyFill="1" applyBorder="1" applyAlignment="1" applyProtection="1">
      <alignment horizontal="right" vertical="center" wrapText="1"/>
      <protection locked="0"/>
    </xf>
    <xf numFmtId="0" fontId="92" fillId="0" borderId="61" xfId="129" applyFont="1" applyFill="1" applyBorder="1" applyAlignment="1" applyProtection="1">
      <alignment horizontal="left" vertical="center" wrapText="1"/>
      <protection locked="0"/>
    </xf>
    <xf numFmtId="0" fontId="92" fillId="0" borderId="60" xfId="129" applyFont="1" applyFill="1" applyBorder="1" applyAlignment="1" applyProtection="1">
      <alignment horizontal="left" vertical="center" wrapText="1"/>
      <protection locked="0"/>
    </xf>
    <xf numFmtId="49" fontId="92" fillId="0" borderId="61" xfId="129" applyNumberFormat="1" applyFont="1" applyFill="1" applyBorder="1" applyAlignment="1">
      <alignment horizontal="center" vertical="center" wrapText="1"/>
    </xf>
    <xf numFmtId="49" fontId="92" fillId="0" borderId="60" xfId="129" applyNumberFormat="1" applyFont="1" applyFill="1" applyBorder="1" applyAlignment="1">
      <alignment horizontal="center" vertical="center" wrapText="1"/>
    </xf>
    <xf numFmtId="3" fontId="92" fillId="0" borderId="61" xfId="129" applyNumberFormat="1" applyFont="1" applyFill="1" applyBorder="1" applyAlignment="1">
      <alignment horizontal="right" vertical="center" wrapText="1"/>
    </xf>
    <xf numFmtId="3" fontId="92" fillId="0" borderId="60"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xf>
    <xf numFmtId="49" fontId="92" fillId="0" borderId="60" xfId="129" applyNumberFormat="1" applyFont="1" applyFill="1" applyBorder="1" applyAlignment="1">
      <alignment horizontal="right" vertical="center"/>
    </xf>
    <xf numFmtId="1" fontId="92" fillId="0" borderId="61" xfId="129" applyNumberFormat="1" applyFont="1" applyFill="1" applyBorder="1" applyAlignment="1" applyProtection="1">
      <alignment horizontal="right" vertical="center" wrapText="1"/>
      <protection locked="0"/>
    </xf>
    <xf numFmtId="1" fontId="92" fillId="0" borderId="60" xfId="129" applyNumberFormat="1" applyFont="1" applyFill="1" applyBorder="1" applyAlignment="1" applyProtection="1">
      <alignment horizontal="right" vertical="center" wrapText="1"/>
      <protection locked="0"/>
    </xf>
    <xf numFmtId="0" fontId="92" fillId="0" borderId="61" xfId="129" applyFont="1" applyFill="1" applyBorder="1" applyAlignment="1" applyProtection="1">
      <alignment horizontal="left" vertical="center" wrapText="1"/>
      <protection locked="0"/>
    </xf>
    <xf numFmtId="0" fontId="92" fillId="0" borderId="60" xfId="129" applyFont="1" applyFill="1" applyBorder="1" applyAlignment="1" applyProtection="1">
      <alignment horizontal="lef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0" xfId="129" applyNumberFormat="1" applyFont="1" applyFill="1" applyBorder="1" applyAlignment="1" applyProtection="1">
      <alignment horizontal="right" vertical="center" wrapText="1"/>
      <protection locked="0"/>
    </xf>
    <xf numFmtId="1" fontId="92" fillId="0" borderId="60"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0" xfId="129" applyNumberFormat="1" applyFont="1" applyFill="1" applyBorder="1" applyAlignment="1" applyProtection="1">
      <alignment horizontal="right" vertical="center" wrapText="1"/>
      <protection locked="0"/>
    </xf>
    <xf numFmtId="1" fontId="92" fillId="0" borderId="60"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1" fontId="127" fillId="0" borderId="60"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0"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0" xfId="129" applyNumberFormat="1" applyFont="1" applyFill="1" applyBorder="1" applyAlignment="1" applyProtection="1">
      <alignment horizontal="left" vertical="center" wrapText="1"/>
      <protection locked="0"/>
    </xf>
    <xf numFmtId="0" fontId="79" fillId="5" borderId="1" xfId="7"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0" xfId="129" applyNumberFormat="1" applyFont="1" applyFill="1" applyBorder="1" applyAlignment="1" applyProtection="1">
      <alignment horizontal="right" vertical="center" wrapText="1"/>
      <protection locked="0"/>
    </xf>
    <xf numFmtId="1" fontId="92" fillId="0" borderId="60"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0" xfId="129" applyNumberFormat="1" applyFont="1" applyFill="1" applyBorder="1" applyAlignment="1" applyProtection="1">
      <alignment horizontal="left" vertical="center" wrapText="1"/>
      <protection locked="0"/>
    </xf>
    <xf numFmtId="1" fontId="92" fillId="0" borderId="61" xfId="129" applyNumberFormat="1" applyFont="1" applyFill="1" applyBorder="1" applyAlignment="1" applyProtection="1">
      <alignment vertical="center"/>
      <protection locked="0"/>
    </xf>
    <xf numFmtId="1" fontId="92" fillId="0" borderId="61" xfId="129" applyNumberFormat="1" applyFont="1" applyFill="1" applyBorder="1" applyAlignment="1" applyProtection="1">
      <alignment horizontal="right" vertical="center" wrapText="1"/>
      <protection locked="0"/>
    </xf>
    <xf numFmtId="1" fontId="92" fillId="0" borderId="60" xfId="129" applyNumberFormat="1" applyFont="1" applyFill="1" applyBorder="1" applyAlignment="1" applyProtection="1">
      <alignment horizontal="right" vertical="center" wrapText="1"/>
      <protection locked="0"/>
    </xf>
    <xf numFmtId="0" fontId="79" fillId="5" borderId="1" xfId="7"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left" vertical="center"/>
      <protection locked="0"/>
    </xf>
    <xf numFmtId="1" fontId="92" fillId="0" borderId="61" xfId="129" applyNumberFormat="1" applyFont="1" applyFill="1" applyBorder="1" applyAlignment="1" applyProtection="1">
      <alignment horizontal="right" vertical="center"/>
      <protection locked="0"/>
    </xf>
    <xf numFmtId="1" fontId="92" fillId="0" borderId="60" xfId="129" applyNumberFormat="1" applyFont="1" applyFill="1" applyBorder="1" applyAlignment="1" applyProtection="1">
      <alignment horizontal="left" vertical="center"/>
      <protection locked="0"/>
    </xf>
    <xf numFmtId="1" fontId="92" fillId="0" borderId="60" xfId="129" applyNumberFormat="1" applyFont="1" applyFill="1" applyBorder="1" applyAlignment="1" applyProtection="1">
      <alignment horizontal="right" vertical="center"/>
      <protection locked="0"/>
    </xf>
    <xf numFmtId="1" fontId="92" fillId="0" borderId="60"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left" vertical="top" wrapText="1"/>
      <protection locked="0"/>
    </xf>
    <xf numFmtId="1" fontId="92" fillId="0" borderId="60" xfId="129" applyNumberFormat="1" applyFont="1" applyFill="1" applyBorder="1" applyAlignment="1" applyProtection="1">
      <alignment horizontal="left" vertical="top" wrapText="1"/>
      <protection locked="0"/>
    </xf>
    <xf numFmtId="1" fontId="92" fillId="0" borderId="61" xfId="129" applyNumberFormat="1"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0" xfId="129" applyNumberFormat="1" applyFont="1" applyFill="1" applyBorder="1" applyAlignment="1" applyProtection="1">
      <alignment horizontal="center" vertical="center" wrapText="1"/>
      <protection locked="0"/>
    </xf>
    <xf numFmtId="0" fontId="92" fillId="0" borderId="61" xfId="129" applyNumberFormat="1" applyFont="1" applyFill="1" applyBorder="1" applyAlignment="1" applyProtection="1">
      <alignment horizontal="right" vertical="center" wrapText="1"/>
      <protection locked="0"/>
    </xf>
    <xf numFmtId="0" fontId="92" fillId="0" borderId="60" xfId="129" applyNumberFormat="1" applyFont="1" applyFill="1" applyBorder="1" applyAlignment="1" applyProtection="1">
      <alignment horizontal="right" vertical="center" wrapText="1"/>
      <protection locked="0"/>
    </xf>
    <xf numFmtId="0" fontId="92" fillId="0" borderId="61" xfId="129" applyNumberFormat="1" applyFont="1" applyFill="1" applyBorder="1" applyAlignment="1" applyProtection="1">
      <alignment horizontal="center" vertical="center" wrapText="1"/>
      <protection locked="0"/>
    </xf>
    <xf numFmtId="0" fontId="92" fillId="0" borderId="60" xfId="129" applyNumberFormat="1"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49" fontId="92" fillId="0" borderId="60" xfId="129" applyNumberFormat="1" applyFont="1" applyFill="1" applyBorder="1" applyAlignment="1" applyProtection="1">
      <alignment horizontal="right" vertical="center" wrapText="1"/>
      <protection locked="0"/>
    </xf>
    <xf numFmtId="3" fontId="79" fillId="5" borderId="2" xfId="7"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vertical="center"/>
      <protection locked="0"/>
    </xf>
    <xf numFmtId="1" fontId="92" fillId="0" borderId="60" xfId="129" applyNumberFormat="1" applyFont="1" applyFill="1" applyBorder="1" applyAlignment="1" applyProtection="1">
      <alignment vertical="center"/>
      <protection locked="0"/>
    </xf>
    <xf numFmtId="1" fontId="92" fillId="0" borderId="60" xfId="129" applyNumberFormat="1" applyFont="1" applyFill="1" applyBorder="1" applyAlignment="1" applyProtection="1">
      <alignment horizontal="right" vertical="center" wrapText="1"/>
      <protection locked="0"/>
    </xf>
    <xf numFmtId="0" fontId="92" fillId="0" borderId="61" xfId="129" applyNumberFormat="1" applyFont="1" applyFill="1" applyBorder="1" applyAlignment="1" applyProtection="1">
      <alignment horizontal="right" vertical="center" wrapText="1"/>
      <protection locked="0"/>
    </xf>
    <xf numFmtId="0" fontId="92" fillId="0" borderId="60"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wrapText="1"/>
      <protection locked="0"/>
    </xf>
    <xf numFmtId="49" fontId="92" fillId="0" borderId="64" xfId="129" applyNumberFormat="1" applyFont="1" applyFill="1" applyBorder="1" applyAlignment="1" applyProtection="1">
      <alignment horizontal="center" wrapText="1"/>
      <protection locked="0"/>
    </xf>
    <xf numFmtId="3" fontId="92" fillId="0" borderId="64" xfId="129" applyNumberFormat="1" applyFont="1" applyFill="1" applyBorder="1" applyAlignment="1" applyProtection="1">
      <alignment horizontal="left" wrapText="1"/>
      <protection locked="0"/>
    </xf>
    <xf numFmtId="49" fontId="92" fillId="0" borderId="60" xfId="129" applyNumberFormat="1" applyFont="1" applyFill="1" applyBorder="1" applyAlignment="1" applyProtection="1">
      <alignment horizontal="center" wrapText="1"/>
      <protection locked="0"/>
    </xf>
    <xf numFmtId="49" fontId="92" fillId="0" borderId="60" xfId="129" applyNumberFormat="1" applyFont="1" applyFill="1" applyBorder="1" applyAlignment="1" applyProtection="1">
      <alignment horizontal="left" wrapText="1"/>
      <protection locked="0"/>
    </xf>
    <xf numFmtId="1" fontId="92" fillId="0" borderId="63" xfId="129" applyNumberFormat="1" applyFont="1" applyFill="1" applyBorder="1" applyAlignment="1" applyProtection="1">
      <alignment horizontal="right" wrapText="1"/>
      <protection locked="0"/>
    </xf>
    <xf numFmtId="49" fontId="92" fillId="0" borderId="63" xfId="129" applyNumberFormat="1" applyFont="1" applyFill="1" applyBorder="1" applyAlignment="1" applyProtection="1">
      <alignment horizontal="center" wrapText="1"/>
      <protection locked="0"/>
    </xf>
    <xf numFmtId="3" fontId="92" fillId="0" borderId="63" xfId="129" applyNumberFormat="1" applyFont="1" applyFill="1" applyBorder="1" applyAlignment="1" applyProtection="1">
      <alignment horizontal="left" wrapText="1"/>
      <protection locked="0"/>
    </xf>
    <xf numFmtId="49" fontId="92" fillId="0" borderId="61" xfId="129" applyNumberFormat="1" applyFont="1" applyFill="1" applyBorder="1" applyAlignment="1" applyProtection="1">
      <alignment horizontal="center" wrapText="1"/>
      <protection locked="0"/>
    </xf>
    <xf numFmtId="3" fontId="92" fillId="0" borderId="61" xfId="129" applyNumberFormat="1" applyFont="1" applyFill="1" applyBorder="1" applyAlignment="1" applyProtection="1">
      <alignment horizontal="left" wrapText="1"/>
      <protection locked="0"/>
    </xf>
    <xf numFmtId="1" fontId="92" fillId="0" borderId="64" xfId="129" applyNumberFormat="1" applyFont="1" applyFill="1" applyBorder="1" applyAlignment="1" applyProtection="1">
      <alignment horizontal="right" wrapText="1"/>
      <protection locked="0"/>
    </xf>
    <xf numFmtId="1" fontId="121" fillId="0" borderId="1" xfId="129" applyNumberFormat="1" applyFont="1" applyFill="1" applyBorder="1" applyAlignment="1" applyProtection="1">
      <alignment horizontal="right" vertical="center" wrapText="1"/>
      <protection locked="0"/>
    </xf>
    <xf numFmtId="0" fontId="121" fillId="0" borderId="1" xfId="129" applyFont="1" applyFill="1" applyBorder="1" applyAlignment="1" applyProtection="1">
      <alignment horizontal="center" vertical="center" wrapText="1"/>
      <protection locked="0"/>
    </xf>
    <xf numFmtId="0" fontId="121" fillId="0" borderId="1" xfId="129" applyFont="1" applyFill="1" applyBorder="1" applyAlignment="1" applyProtection="1">
      <alignment vertical="center" wrapText="1"/>
      <protection locked="0"/>
    </xf>
    <xf numFmtId="1" fontId="92" fillId="0" borderId="60" xfId="129" applyNumberFormat="1" applyFont="1" applyFill="1" applyBorder="1" applyAlignment="1" applyProtection="1">
      <alignment horizontal="right" wrapText="1"/>
      <protection locked="0"/>
    </xf>
    <xf numFmtId="1" fontId="92" fillId="0" borderId="61" xfId="129" applyNumberFormat="1" applyFont="1" applyFill="1" applyBorder="1" applyAlignment="1" applyProtection="1">
      <alignment horizontal="right"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0" xfId="129" applyNumberFormat="1" applyFont="1" applyFill="1" applyBorder="1" applyAlignment="1" applyProtection="1">
      <alignment horizontal="right" wrapText="1"/>
      <protection locked="0"/>
    </xf>
    <xf numFmtId="1" fontId="92" fillId="0" borderId="61" xfId="129" applyNumberFormat="1" applyFont="1" applyFill="1" applyBorder="1" applyAlignment="1" applyProtection="1">
      <alignment horizontal="right"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4" xfId="129" applyNumberFormat="1" applyFont="1" applyFill="1" applyBorder="1" applyAlignment="1" applyProtection="1">
      <alignment horizontal="right" vertical="center" wrapText="1"/>
      <protection locked="0"/>
    </xf>
    <xf numFmtId="1" fontId="92" fillId="0" borderId="63" xfId="129" applyNumberFormat="1" applyFont="1" applyFill="1" applyBorder="1" applyAlignment="1" applyProtection="1">
      <alignment horizontal="right" vertical="center" wrapText="1"/>
      <protection locked="0"/>
    </xf>
    <xf numFmtId="1" fontId="92" fillId="0" borderId="1" xfId="129" applyNumberFormat="1" applyFont="1" applyFill="1" applyBorder="1" applyAlignment="1" applyProtection="1">
      <alignment horizontal="right" vertical="center" wrapText="1"/>
      <protection locked="0"/>
    </xf>
    <xf numFmtId="1" fontId="92" fillId="0" borderId="60" xfId="129" applyNumberFormat="1" applyFont="1" applyFill="1" applyBorder="1" applyAlignment="1" applyProtection="1">
      <alignment horizontal="right"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4" xfId="129" applyNumberFormat="1" applyFont="1" applyFill="1" applyBorder="1" applyAlignment="1" applyProtection="1">
      <alignment horizontal="right" vertical="center" wrapText="1"/>
      <protection locked="0"/>
    </xf>
    <xf numFmtId="49" fontId="92" fillId="0" borderId="64" xfId="129" applyNumberFormat="1" applyFont="1" applyFill="1" applyBorder="1" applyAlignment="1" applyProtection="1">
      <alignment horizontal="center" vertical="center"/>
      <protection locked="0"/>
    </xf>
    <xf numFmtId="1" fontId="121" fillId="0" borderId="34" xfId="129" applyNumberFormat="1" applyFont="1" applyFill="1" applyBorder="1" applyAlignment="1" applyProtection="1">
      <alignment horizontal="right" vertical="center" wrapText="1"/>
      <protection locked="0"/>
    </xf>
    <xf numFmtId="49" fontId="121" fillId="0" borderId="34" xfId="129" applyNumberFormat="1" applyFont="1" applyFill="1" applyBorder="1" applyAlignment="1" applyProtection="1">
      <alignment horizontal="center" vertical="center"/>
      <protection locked="0"/>
    </xf>
    <xf numFmtId="1" fontId="92" fillId="0" borderId="63" xfId="129" applyNumberFormat="1" applyFont="1" applyFill="1" applyBorder="1" applyAlignment="1" applyProtection="1">
      <alignment horizontal="right" vertical="center" wrapText="1"/>
      <protection locked="0"/>
    </xf>
    <xf numFmtId="49" fontId="92" fillId="0" borderId="63" xfId="129" applyNumberFormat="1" applyFont="1" applyFill="1" applyBorder="1" applyAlignment="1" applyProtection="1">
      <alignment horizontal="center" vertical="center"/>
      <protection locked="0"/>
    </xf>
    <xf numFmtId="49" fontId="92" fillId="0" borderId="61" xfId="129" applyNumberFormat="1" applyFont="1" applyFill="1" applyBorder="1" applyAlignment="1" applyProtection="1">
      <alignment horizontal="center" vertical="center"/>
      <protection locked="0"/>
    </xf>
    <xf numFmtId="1" fontId="92" fillId="0" borderId="1" xfId="129" applyNumberFormat="1" applyFont="1" applyFill="1" applyBorder="1" applyAlignment="1" applyProtection="1">
      <alignment horizontal="right" vertical="center" wrapText="1"/>
      <protection locked="0"/>
    </xf>
    <xf numFmtId="49" fontId="92" fillId="0" borderId="1" xfId="129" applyNumberFormat="1" applyFont="1" applyFill="1" applyBorder="1" applyAlignment="1" applyProtection="1">
      <alignment horizontal="center" vertical="center"/>
      <protection locked="0"/>
    </xf>
    <xf numFmtId="1" fontId="92" fillId="0" borderId="61" xfId="129" applyNumberFormat="1" applyFont="1" applyFill="1" applyBorder="1" applyAlignment="1" applyProtection="1">
      <alignment horizontal="right" wrapText="1"/>
      <protection locked="0"/>
    </xf>
    <xf numFmtId="1" fontId="92" fillId="0" borderId="60" xfId="129" applyNumberFormat="1" applyFont="1" applyFill="1" applyBorder="1" applyAlignment="1" applyProtection="1">
      <alignment horizontal="right" wrapText="1"/>
      <protection locked="0"/>
    </xf>
    <xf numFmtId="1" fontId="78" fillId="0" borderId="1" xfId="7" applyNumberFormat="1" applyBorder="1" applyProtection="1">
      <protection locked="0"/>
    </xf>
    <xf numFmtId="0" fontId="92" fillId="0" borderId="61" xfId="129" applyNumberFormat="1" applyFont="1" applyFill="1" applyBorder="1" applyAlignment="1" applyProtection="1">
      <alignment horizontal="center" vertical="center" wrapText="1"/>
      <protection locked="0"/>
    </xf>
    <xf numFmtId="0" fontId="92" fillId="0" borderId="60" xfId="129" applyNumberFormat="1" applyFont="1" applyFill="1" applyBorder="1" applyAlignment="1" applyProtection="1">
      <alignment horizontal="center" vertical="center" wrapText="1"/>
      <protection locked="0"/>
    </xf>
    <xf numFmtId="0" fontId="92" fillId="0" borderId="61" xfId="129" applyNumberFormat="1" applyFont="1" applyFill="1" applyBorder="1" applyAlignment="1" applyProtection="1">
      <alignment horizontal="left" vertical="center" wrapText="1"/>
      <protection locked="0"/>
    </xf>
    <xf numFmtId="0" fontId="92" fillId="0" borderId="60" xfId="129" applyNumberFormat="1" applyFont="1" applyFill="1" applyBorder="1" applyAlignment="1" applyProtection="1">
      <alignment horizontal="left" vertical="center" wrapText="1"/>
      <protection locked="0"/>
    </xf>
    <xf numFmtId="0" fontId="92" fillId="0" borderId="71" xfId="129" applyNumberFormat="1" applyFont="1" applyFill="1" applyBorder="1" applyAlignment="1" applyProtection="1">
      <alignment horizontal="left" vertical="center" wrapText="1"/>
      <protection locked="0"/>
    </xf>
    <xf numFmtId="0" fontId="78" fillId="0" borderId="1" xfId="7" applyBorder="1" applyProtection="1">
      <protection locked="0"/>
    </xf>
    <xf numFmtId="0" fontId="92" fillId="0" borderId="72" xfId="129" applyNumberFormat="1" applyFont="1" applyFill="1" applyBorder="1" applyAlignment="1" applyProtection="1">
      <alignment horizontal="left" vertical="center" wrapText="1"/>
      <protection locked="0"/>
    </xf>
    <xf numFmtId="0" fontId="79" fillId="0" borderId="10" xfId="7" applyFont="1" applyBorder="1" applyAlignment="1">
      <alignment horizontal="left" vertical="center"/>
    </xf>
    <xf numFmtId="0" fontId="79" fillId="0" borderId="2" xfId="7" applyFont="1" applyBorder="1" applyAlignment="1">
      <alignment horizontal="left" vertical="center"/>
    </xf>
    <xf numFmtId="0" fontId="79" fillId="0" borderId="1" xfId="7" applyFont="1" applyBorder="1" applyAlignment="1">
      <alignment horizontal="left" vertical="center"/>
    </xf>
    <xf numFmtId="0" fontId="79" fillId="0" borderId="6" xfId="7" applyFont="1" applyBorder="1" applyAlignment="1">
      <alignment horizontal="left" vertical="center"/>
    </xf>
    <xf numFmtId="0" fontId="79" fillId="5" borderId="1" xfId="7" applyFont="1" applyFill="1" applyBorder="1" applyAlignment="1">
      <alignment horizontal="left" vertical="center" wrapText="1"/>
    </xf>
    <xf numFmtId="0" fontId="117" fillId="0" borderId="2" xfId="8" applyBorder="1" applyAlignment="1">
      <alignment horizontal="left" vertical="center"/>
    </xf>
    <xf numFmtId="0" fontId="78" fillId="0" borderId="1" xfId="7" applyFont="1" applyBorder="1" applyAlignment="1">
      <alignment wrapText="1"/>
    </xf>
    <xf numFmtId="0" fontId="117" fillId="0" borderId="1" xfId="8" applyBorder="1" applyAlignment="1">
      <alignment horizontal="left" vertical="center"/>
    </xf>
    <xf numFmtId="0" fontId="78" fillId="0" borderId="6" xfId="7" applyFont="1" applyBorder="1" applyAlignment="1">
      <alignment wrapText="1"/>
    </xf>
    <xf numFmtId="0" fontId="117" fillId="0" borderId="6" xfId="8" applyBorder="1" applyAlignment="1">
      <alignment horizontal="left" vertical="center"/>
    </xf>
    <xf numFmtId="0" fontId="79" fillId="0" borderId="21" xfId="7" applyFont="1" applyBorder="1" applyAlignment="1">
      <alignment horizontal="left" vertical="center" wrapText="1"/>
    </xf>
    <xf numFmtId="0" fontId="79" fillId="0" borderId="1" xfId="7" applyFont="1" applyBorder="1" applyAlignment="1">
      <alignment horizontal="left" vertical="center" wrapText="1"/>
    </xf>
    <xf numFmtId="0" fontId="79" fillId="0" borderId="2" xfId="7" applyFont="1" applyBorder="1" applyAlignment="1">
      <alignment horizontal="left" vertical="center" wrapText="1"/>
    </xf>
    <xf numFmtId="0" fontId="117" fillId="8" borderId="1" xfId="8" applyFill="1" applyBorder="1" applyAlignment="1">
      <alignment horizontal="left" vertical="center" wrapText="1"/>
    </xf>
    <xf numFmtId="0" fontId="79" fillId="8" borderId="1" xfId="7" applyFont="1" applyFill="1" applyBorder="1" applyAlignment="1">
      <alignment horizontal="left" vertical="center" wrapText="1"/>
    </xf>
    <xf numFmtId="0" fontId="117" fillId="0" borderId="2" xfId="8" applyBorder="1" applyAlignment="1">
      <alignment horizontal="left" vertical="center" wrapText="1"/>
    </xf>
    <xf numFmtId="0" fontId="117" fillId="0" borderId="1" xfId="8" applyBorder="1" applyAlignment="1">
      <alignment horizontal="left" vertical="center" wrapText="1"/>
    </xf>
    <xf numFmtId="0" fontId="117" fillId="0" borderId="0" xfId="8" applyAlignment="1">
      <alignment horizontal="left" vertical="center" wrapText="1"/>
    </xf>
    <xf numFmtId="0" fontId="79" fillId="0" borderId="6" xfId="7" applyFont="1" applyBorder="1" applyAlignment="1">
      <alignment horizontal="left" vertical="center" wrapText="1"/>
    </xf>
    <xf numFmtId="0" fontId="117" fillId="0" borderId="6" xfId="8" applyBorder="1" applyAlignment="1">
      <alignment horizontal="left" vertical="center" wrapText="1"/>
    </xf>
    <xf numFmtId="0" fontId="117" fillId="0" borderId="21" xfId="8" applyBorder="1" applyAlignment="1">
      <alignment horizontal="left" vertical="center" wrapText="1"/>
    </xf>
    <xf numFmtId="0" fontId="92" fillId="0" borderId="61" xfId="129" applyNumberFormat="1" applyFont="1" applyFill="1" applyBorder="1" applyAlignment="1">
      <alignment horizontal="left" vertical="center"/>
    </xf>
    <xf numFmtId="0" fontId="79" fillId="0" borderId="2" xfId="7" applyFont="1" applyBorder="1" applyAlignment="1">
      <alignment horizontal="left" vertical="center"/>
    </xf>
    <xf numFmtId="0" fontId="79" fillId="0" borderId="1" xfId="7" applyFont="1" applyBorder="1" applyAlignment="1">
      <alignment horizontal="left" vertical="center"/>
    </xf>
    <xf numFmtId="0" fontId="79" fillId="0" borderId="1" xfId="7" applyFont="1" applyBorder="1" applyAlignment="1">
      <alignment horizontal="left" vertical="center" wrapText="1"/>
    </xf>
    <xf numFmtId="0" fontId="79" fillId="0" borderId="6" xfId="7" applyFont="1" applyBorder="1" applyAlignment="1">
      <alignment horizontal="left" vertical="center"/>
    </xf>
    <xf numFmtId="0" fontId="79" fillId="0" borderId="10" xfId="7" applyFont="1" applyBorder="1" applyAlignment="1">
      <alignment horizontal="lef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0" fontId="121" fillId="0" borderId="34" xfId="0" applyFont="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left" vertical="center"/>
      <protection locked="0"/>
    </xf>
    <xf numFmtId="0" fontId="121" fillId="0" borderId="34" xfId="0" applyFont="1" applyBorder="1" applyAlignment="1" applyProtection="1">
      <alignment horizontal="right" vertical="center" wrapText="1"/>
      <protection locked="0"/>
    </xf>
    <xf numFmtId="0" fontId="121" fillId="0" borderId="34" xfId="0" applyFont="1" applyBorder="1" applyAlignment="1" applyProtection="1">
      <alignment horizontal="right" vertical="center"/>
      <protection locked="0"/>
    </xf>
    <xf numFmtId="0" fontId="121" fillId="0" borderId="34" xfId="0" applyFont="1" applyBorder="1" applyAlignment="1" applyProtection="1">
      <alignment horizontal="center" vertical="center" wrapText="1"/>
      <protection locked="0"/>
    </xf>
    <xf numFmtId="0" fontId="121" fillId="0" borderId="34" xfId="0" applyFont="1" applyBorder="1" applyAlignment="1" applyProtection="1">
      <alignment horizontal="left" vertical="top" wrapText="1"/>
      <protection locked="0"/>
    </xf>
    <xf numFmtId="0" fontId="79" fillId="8" borderId="1" xfId="0" applyFont="1" applyFill="1" applyBorder="1" applyAlignment="1" applyProtection="1">
      <alignment horizontal="center" vertical="center" wrapText="1"/>
      <protection locked="0"/>
    </xf>
    <xf numFmtId="0" fontId="79" fillId="8" borderId="2" xfId="0" applyFont="1" applyFill="1" applyBorder="1" applyAlignment="1" applyProtection="1">
      <alignment horizontal="center" vertical="center" wrapText="1"/>
      <protection locked="0"/>
    </xf>
    <xf numFmtId="1" fontId="79" fillId="5" borderId="1" xfId="7" applyNumberFormat="1" applyFont="1" applyFill="1" applyBorder="1" applyAlignment="1">
      <alignment horizontal="right" vertical="center" wrapText="1"/>
    </xf>
    <xf numFmtId="3" fontId="121" fillId="0" borderId="1" xfId="7" applyNumberFormat="1" applyFont="1" applyBorder="1"/>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left" vertical="center" wrapText="1"/>
    </xf>
    <xf numFmtId="0" fontId="117" fillId="5" borderId="1" xfId="8" applyFill="1" applyBorder="1" applyAlignment="1">
      <alignment horizontal="left" vertical="center" wrapText="1"/>
    </xf>
    <xf numFmtId="0" fontId="117" fillId="0" borderId="1" xfId="8" applyBorder="1" applyAlignment="1">
      <alignment horizontal="left" vertical="center" wrapText="1"/>
    </xf>
    <xf numFmtId="0" fontId="117" fillId="0" borderId="1" xfId="8" applyFill="1" applyBorder="1" applyAlignment="1" applyProtection="1">
      <alignment horizontal="right" vertical="center" wrapText="1"/>
    </xf>
    <xf numFmtId="0" fontId="79" fillId="5" borderId="1" xfId="0" applyFont="1" applyFill="1" applyBorder="1" applyAlignment="1">
      <alignment horizontal="left" vertical="center" wrapText="1"/>
    </xf>
    <xf numFmtId="0" fontId="117" fillId="5" borderId="1" xfId="8" applyFill="1" applyBorder="1" applyAlignment="1">
      <alignment horizontal="left" vertical="center" wrapText="1"/>
    </xf>
    <xf numFmtId="0" fontId="117" fillId="0" borderId="1" xfId="8" applyFill="1" applyBorder="1" applyAlignment="1">
      <alignment horizontal="left" vertical="center" wrapText="1"/>
    </xf>
    <xf numFmtId="0" fontId="79" fillId="0" borderId="1" xfId="0" applyFont="1" applyBorder="1" applyAlignment="1">
      <alignment horizontal="right" vertical="center" wrapText="1"/>
    </xf>
    <xf numFmtId="0" fontId="92" fillId="5" borderId="1" xfId="0" applyFont="1" applyFill="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7" applyNumberFormat="1" applyFont="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9" fillId="5" borderId="3" xfId="7" applyFont="1" applyFill="1" applyBorder="1" applyAlignment="1">
      <alignment horizontal="right" vertical="center" wrapText="1"/>
    </xf>
    <xf numFmtId="0" fontId="78" fillId="0" borderId="1" xfId="7" applyBorder="1" applyAlignment="1">
      <alignment horizontal="right" vertical="center"/>
    </xf>
    <xf numFmtId="1" fontId="78" fillId="0" borderId="1" xfId="7" applyNumberFormat="1" applyBorder="1" applyAlignment="1">
      <alignment horizontal="right" vertical="center"/>
    </xf>
    <xf numFmtId="0" fontId="78" fillId="0" borderId="1" xfId="7" applyBorder="1" applyAlignment="1">
      <alignment horizontal="right" vertical="center" wrapText="1"/>
    </xf>
    <xf numFmtId="0" fontId="79" fillId="5" borderId="1" xfId="7" applyFont="1" applyFill="1" applyBorder="1" applyAlignment="1">
      <alignment horizontal="left" vertical="center" wrapText="1"/>
    </xf>
    <xf numFmtId="0" fontId="117" fillId="0" borderId="1" xfId="17" applyBorder="1" applyAlignment="1">
      <alignment horizontal="left" vertical="center" wrapText="1"/>
    </xf>
    <xf numFmtId="0" fontId="79" fillId="5" borderId="1" xfId="7"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lignment horizontal="left" vertical="center" wrapText="1"/>
    </xf>
    <xf numFmtId="0" fontId="117" fillId="5" borderId="1" xfId="8" applyFill="1" applyBorder="1" applyAlignment="1" applyProtection="1">
      <alignment horizontal="right" vertical="center" wrapText="1"/>
    </xf>
    <xf numFmtId="0" fontId="79" fillId="5" borderId="1" xfId="7"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righ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164" fontId="79" fillId="0" borderId="2" xfId="7" applyNumberFormat="1" applyFont="1" applyBorder="1" applyAlignment="1">
      <alignment horizontal="right" vertical="center"/>
    </xf>
    <xf numFmtId="164" fontId="78" fillId="0" borderId="1" xfId="7"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left" vertical="center" wrapText="1"/>
    </xf>
    <xf numFmtId="0" fontId="144" fillId="0" borderId="1" xfId="2289" applyBorder="1" applyAlignment="1">
      <alignment horizontal="left" vertical="center" wrapText="1"/>
    </xf>
    <xf numFmtId="0" fontId="79" fillId="5" borderId="1" xfId="0" applyFont="1" applyFill="1" applyBorder="1" applyAlignment="1">
      <alignment horizontal="left" vertical="center" wrapText="1"/>
    </xf>
    <xf numFmtId="0" fontId="79" fillId="5" borderId="1" xfId="0" applyFont="1" applyFill="1" applyBorder="1" applyAlignment="1">
      <alignment horizontal="right" vertical="center" wrapText="1"/>
    </xf>
    <xf numFmtId="0" fontId="144" fillId="5" borderId="1" xfId="2289" applyFill="1" applyBorder="1" applyAlignment="1" applyProtection="1">
      <alignment horizontal="right" vertical="center" wrapText="1"/>
    </xf>
    <xf numFmtId="0" fontId="79" fillId="5" borderId="1" xfId="0" applyFont="1" applyFill="1" applyBorder="1" applyAlignment="1">
      <alignment horizontal="center" vertical="center" wrapText="1"/>
    </xf>
    <xf numFmtId="0" fontId="144" fillId="0" borderId="1" xfId="2289" applyBorder="1" applyAlignment="1">
      <alignment horizontal="left" vertical="center" wrapText="1"/>
    </xf>
    <xf numFmtId="0" fontId="144" fillId="0" borderId="1" xfId="2289" applyBorder="1" applyAlignment="1" applyProtection="1">
      <alignment horizontal="right" vertical="center" wrapText="1"/>
    </xf>
    <xf numFmtId="0" fontId="79" fillId="5" borderId="1" xfId="0" applyFont="1" applyFill="1" applyBorder="1" applyAlignment="1">
      <alignment horizontal="right" vertical="center" wrapText="1"/>
    </xf>
    <xf numFmtId="0" fontId="144" fillId="5" borderId="1" xfId="2289" applyFill="1" applyBorder="1" applyAlignment="1" applyProtection="1">
      <alignment horizontal="right" vertical="center" wrapText="1"/>
    </xf>
    <xf numFmtId="0" fontId="144" fillId="0" borderId="1" xfId="2289" applyFill="1" applyBorder="1" applyAlignment="1" applyProtection="1">
      <alignment horizontal="right" vertical="center" wrapText="1"/>
    </xf>
    <xf numFmtId="0" fontId="0" fillId="0" borderId="3" xfId="0" applyBorder="1" applyAlignment="1">
      <alignment horizontal="center" vertical="center"/>
    </xf>
    <xf numFmtId="0" fontId="79" fillId="0" borderId="1" xfId="0" applyFont="1" applyBorder="1" applyAlignment="1">
      <alignment horizontal="center"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64" fontId="79" fillId="0" borderId="2" xfId="7" applyNumberFormat="1" applyFont="1" applyBorder="1" applyAlignment="1">
      <alignment horizontal="right" vertical="center" wrapText="1"/>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0" borderId="1" xfId="0" applyFont="1" applyBorder="1" applyAlignment="1">
      <alignment horizontal="left" vertical="center" wrapText="1"/>
    </xf>
    <xf numFmtId="0" fontId="79" fillId="5" borderId="1" xfId="0"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0" applyFont="1" applyFill="1"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left" vertical="center" wrapText="1"/>
    </xf>
    <xf numFmtId="0" fontId="79" fillId="0" borderId="1" xfId="0" applyFont="1" applyBorder="1" applyAlignment="1">
      <alignment horizontal="right" vertical="center" wrapText="1"/>
    </xf>
    <xf numFmtId="6" fontId="79" fillId="0" borderId="2" xfId="0" applyNumberFormat="1" applyFont="1" applyBorder="1" applyAlignment="1">
      <alignment horizontal="right" vertical="center"/>
    </xf>
    <xf numFmtId="0" fontId="79" fillId="0" borderId="1" xfId="0" applyFont="1" applyBorder="1" applyAlignment="1">
      <alignment horizontal="center"/>
    </xf>
    <xf numFmtId="0" fontId="79" fillId="0" borderId="2" xfId="0" applyFont="1" applyBorder="1" applyAlignment="1">
      <alignment horizontal="right" vertical="center"/>
    </xf>
    <xf numFmtId="8" fontId="79" fillId="0" borderId="2" xfId="0" applyNumberFormat="1" applyFont="1" applyBorder="1" applyAlignment="1">
      <alignment horizontal="right" vertical="center"/>
    </xf>
    <xf numFmtId="8" fontId="79" fillId="0" borderId="2" xfId="0" applyNumberFormat="1" applyFont="1" applyBorder="1" applyAlignment="1">
      <alignment horizontal="right" vertical="center"/>
    </xf>
    <xf numFmtId="0" fontId="121" fillId="0" borderId="34" xfId="0" applyFont="1" applyBorder="1" applyAlignment="1">
      <alignment horizontal="center"/>
    </xf>
    <xf numFmtId="0" fontId="121" fillId="0" borderId="34" xfId="0" applyFont="1" applyBorder="1" applyAlignment="1">
      <alignment horizontal="right" vertical="center" wrapText="1"/>
    </xf>
    <xf numFmtId="6" fontId="121" fillId="0" borderId="34" xfId="0" applyNumberFormat="1" applyFont="1" applyBorder="1" applyAlignment="1">
      <alignment horizontal="right" vertical="center" wrapText="1"/>
    </xf>
    <xf numFmtId="0" fontId="121" fillId="0" borderId="34" xfId="0" applyFont="1" applyBorder="1" applyAlignment="1">
      <alignment horizontal="center" vertical="center" wrapText="1"/>
    </xf>
    <xf numFmtId="0" fontId="79" fillId="0" borderId="2" xfId="0" applyFont="1" applyBorder="1" applyAlignment="1">
      <alignment horizontal="right" vertical="center"/>
    </xf>
    <xf numFmtId="0" fontId="121" fillId="0" borderId="34" xfId="0" applyFont="1" applyBorder="1" applyAlignment="1">
      <alignment horizontal="right" vertical="center"/>
    </xf>
    <xf numFmtId="0" fontId="121" fillId="0" borderId="82" xfId="0" applyFont="1" applyBorder="1" applyAlignment="1">
      <alignment horizontal="right" vertical="center"/>
    </xf>
    <xf numFmtId="0" fontId="121" fillId="0" borderId="1" xfId="0" applyFont="1" applyBorder="1" applyAlignment="1">
      <alignment horizontal="right" vertical="center"/>
    </xf>
    <xf numFmtId="0" fontId="121" fillId="0" borderId="34" xfId="0" applyFont="1" applyBorder="1" applyAlignment="1">
      <alignment horizontal="right" wrapText="1"/>
    </xf>
    <xf numFmtId="0" fontId="79" fillId="0" borderId="2" xfId="0" applyFont="1" applyBorder="1" applyAlignment="1">
      <alignment horizontal="right" wrapText="1"/>
    </xf>
    <xf numFmtId="0" fontId="121" fillId="0" borderId="34" xfId="0" applyFont="1" applyBorder="1"/>
    <xf numFmtId="0" fontId="121" fillId="0" borderId="82" xfId="0" applyFont="1" applyBorder="1"/>
    <xf numFmtId="3" fontId="121" fillId="0" borderId="34" xfId="129" applyNumberFormat="1" applyFont="1" applyFill="1" applyBorder="1" applyAlignment="1" applyProtection="1">
      <alignment horizontal="right" wrapText="1"/>
      <protection locked="0"/>
    </xf>
    <xf numFmtId="3" fontId="121" fillId="0" borderId="34" xfId="129" applyNumberFormat="1" applyFont="1" applyFill="1" applyBorder="1" applyAlignment="1" applyProtection="1">
      <alignment horizontal="right" vertical="center" wrapText="1"/>
      <protection locked="0"/>
    </xf>
    <xf numFmtId="3" fontId="121" fillId="0" borderId="34" xfId="129" applyNumberFormat="1" applyFont="1" applyFill="1" applyBorder="1" applyAlignment="1" applyProtection="1">
      <alignment horizontal="right" vertical="center" wrapText="1"/>
      <protection locked="0"/>
    </xf>
    <xf numFmtId="3" fontId="79" fillId="8" borderId="1" xfId="0" applyNumberFormat="1" applyFont="1" applyFill="1" applyBorder="1" applyAlignment="1" applyProtection="1">
      <alignment horizontal="right" vertical="center" wrapText="1"/>
      <protection locked="0"/>
    </xf>
    <xf numFmtId="3" fontId="121" fillId="0" borderId="34" xfId="129" applyNumberFormat="1" applyFont="1" applyFill="1" applyBorder="1" applyAlignment="1" applyProtection="1">
      <alignment horizontal="right" vertical="center" wrapText="1"/>
      <protection locked="0"/>
    </xf>
    <xf numFmtId="0" fontId="121" fillId="0" borderId="34" xfId="0" applyFont="1" applyBorder="1" applyAlignment="1">
      <alignment horizontal="right" vertical="center" wrapText="1"/>
    </xf>
    <xf numFmtId="0" fontId="121" fillId="0" borderId="34" xfId="0" applyFont="1" applyBorder="1" applyAlignment="1">
      <alignment horizontal="center" vertical="center" wrapText="1"/>
    </xf>
    <xf numFmtId="0" fontId="121" fillId="0" borderId="34" xfId="0" applyFont="1" applyBorder="1" applyAlignment="1">
      <alignment horizontal="right" vertical="center"/>
    </xf>
    <xf numFmtId="14" fontId="121" fillId="0" borderId="34" xfId="0" applyNumberFormat="1" applyFont="1" applyBorder="1" applyAlignment="1">
      <alignment horizontal="right" vertical="center" wrapText="1"/>
    </xf>
    <xf numFmtId="3" fontId="121" fillId="0" borderId="34" xfId="0" applyNumberFormat="1" applyFont="1" applyBorder="1" applyAlignment="1">
      <alignment horizontal="right" vertical="center" wrapText="1"/>
    </xf>
    <xf numFmtId="3" fontId="121" fillId="0" borderId="34" xfId="0" applyNumberFormat="1" applyFont="1" applyBorder="1" applyAlignment="1">
      <alignment horizontal="right" vertical="center"/>
    </xf>
    <xf numFmtId="0" fontId="121" fillId="0" borderId="34" xfId="0" applyFont="1" applyBorder="1" applyAlignment="1">
      <alignment horizontal="left" vertical="center" wrapText="1"/>
    </xf>
    <xf numFmtId="0" fontId="121" fillId="0" borderId="34" xfId="0" applyFont="1" applyBorder="1" applyAlignment="1">
      <alignment horizontal="right" vertical="center" wrapText="1"/>
    </xf>
    <xf numFmtId="0" fontId="121" fillId="0" borderId="34" xfId="0" applyFont="1" applyBorder="1" applyAlignment="1">
      <alignment horizontal="left" vertical="center" wrapText="1"/>
    </xf>
    <xf numFmtId="1" fontId="121" fillId="0" borderId="34" xfId="129" applyNumberFormat="1" applyFont="1" applyFill="1" applyBorder="1" applyAlignment="1" applyProtection="1">
      <alignment horizontal="right" vertical="center" wrapText="1"/>
      <protection locked="0"/>
    </xf>
    <xf numFmtId="1" fontId="121" fillId="8" borderId="1" xfId="0" applyNumberFormat="1" applyFont="1" applyFill="1" applyBorder="1" applyAlignment="1" applyProtection="1">
      <alignment horizontal="left" vertical="center" wrapText="1"/>
      <protection locked="0"/>
    </xf>
    <xf numFmtId="49" fontId="121" fillId="0" borderId="34" xfId="129" applyNumberFormat="1" applyFont="1" applyFill="1" applyBorder="1" applyAlignment="1" applyProtection="1">
      <alignment horizontal="right" vertical="center" wrapText="1"/>
      <protection locked="0"/>
    </xf>
    <xf numFmtId="1" fontId="121" fillId="0" borderId="34" xfId="129" applyNumberFormat="1" applyFont="1" applyFill="1" applyBorder="1" applyAlignment="1" applyProtection="1">
      <alignment horizontal="right" vertical="center" wrapText="1"/>
      <protection locked="0"/>
    </xf>
    <xf numFmtId="1" fontId="79" fillId="8" borderId="1" xfId="0" applyNumberFormat="1" applyFont="1" applyFill="1" applyBorder="1" applyAlignment="1" applyProtection="1">
      <alignment horizontal="right" vertical="center" wrapText="1"/>
      <protection locked="0"/>
    </xf>
    <xf numFmtId="49" fontId="121" fillId="0" borderId="34" xfId="129" applyNumberFormat="1" applyFont="1" applyFill="1" applyBorder="1" applyAlignment="1" applyProtection="1">
      <alignment horizontal="left" vertical="center" wrapText="1"/>
      <protection locked="0"/>
    </xf>
    <xf numFmtId="1" fontId="107" fillId="0" borderId="34" xfId="129" applyNumberFormat="1" applyFont="1" applyFill="1" applyBorder="1" applyProtection="1">
      <protection locked="0"/>
    </xf>
    <xf numFmtId="3" fontId="121" fillId="0" borderId="34" xfId="129" applyNumberFormat="1" applyFont="1" applyFill="1" applyBorder="1" applyAlignment="1" applyProtection="1">
      <alignment horizontal="right" vertical="center" wrapText="1"/>
      <protection locked="0"/>
    </xf>
    <xf numFmtId="3" fontId="79" fillId="8" borderId="1" xfId="0" applyNumberFormat="1" applyFont="1" applyFill="1" applyBorder="1" applyAlignment="1" applyProtection="1">
      <alignment horizontal="right" vertical="center" wrapText="1"/>
      <protection locked="0"/>
    </xf>
    <xf numFmtId="49" fontId="121" fillId="0" borderId="34" xfId="129" applyNumberFormat="1" applyFont="1" applyFill="1" applyBorder="1" applyAlignment="1" applyProtection="1">
      <alignment horizontal="left" vertical="center" wrapText="1"/>
      <protection locked="0"/>
    </xf>
    <xf numFmtId="3" fontId="121" fillId="0" borderId="34" xfId="129" applyNumberFormat="1" applyFont="1" applyFill="1" applyBorder="1" applyAlignment="1" applyProtection="1">
      <alignment horizontal="right" vertical="center" wrapText="1"/>
      <protection locked="0"/>
    </xf>
    <xf numFmtId="49" fontId="121" fillId="0" borderId="34" xfId="129" applyNumberFormat="1" applyFont="1" applyFill="1" applyBorder="1" applyAlignment="1" applyProtection="1">
      <alignment horizontal="right" vertical="center" wrapText="1"/>
      <protection locked="0"/>
    </xf>
    <xf numFmtId="49" fontId="121" fillId="0" borderId="34" xfId="129" applyNumberFormat="1" applyFont="1" applyFill="1" applyBorder="1" applyAlignment="1" applyProtection="1">
      <alignment horizontal="left" vertical="center" wrapText="1"/>
      <protection locked="0"/>
    </xf>
    <xf numFmtId="49" fontId="121" fillId="0" borderId="34" xfId="129" applyNumberFormat="1" applyFont="1" applyFill="1" applyBorder="1" applyAlignment="1" applyProtection="1">
      <alignment horizontal="center" vertical="center" wrapText="1"/>
      <protection locked="0"/>
    </xf>
    <xf numFmtId="3" fontId="121" fillId="0" borderId="34" xfId="129" applyNumberFormat="1" applyFont="1" applyFill="1" applyBorder="1" applyAlignment="1" applyProtection="1">
      <alignment horizontal="right" vertical="center" wrapText="1"/>
      <protection locked="0"/>
    </xf>
    <xf numFmtId="1" fontId="121" fillId="0" borderId="34" xfId="129" applyNumberFormat="1" applyFont="1" applyFill="1" applyBorder="1" applyAlignment="1" applyProtection="1">
      <alignment horizontal="right" vertical="center" wrapText="1"/>
      <protection locked="0"/>
    </xf>
    <xf numFmtId="3" fontId="121" fillId="0" borderId="34" xfId="129" applyNumberFormat="1" applyFont="1" applyFill="1" applyBorder="1" applyAlignment="1" applyProtection="1">
      <alignment horizontal="right" vertical="center" wrapText="1"/>
      <protection locked="0"/>
    </xf>
    <xf numFmtId="49" fontId="121" fillId="0" borderId="34" xfId="129" applyNumberFormat="1" applyFont="1" applyFill="1" applyBorder="1" applyAlignment="1" applyProtection="1">
      <alignment horizontal="right" vertical="center" wrapText="1"/>
      <protection locked="0"/>
    </xf>
    <xf numFmtId="49" fontId="121" fillId="0" borderId="34" xfId="129" applyNumberFormat="1" applyFont="1" applyFill="1" applyBorder="1" applyAlignment="1" applyProtection="1">
      <alignment horizontal="center" vertical="center" wrapText="1"/>
      <protection locked="0"/>
    </xf>
    <xf numFmtId="1" fontId="121" fillId="0" borderId="34" xfId="129" applyNumberFormat="1" applyFont="1" applyFill="1" applyBorder="1" applyAlignment="1" applyProtection="1">
      <alignment horizontal="left" vertical="top" wrapText="1"/>
      <protection locked="0"/>
    </xf>
    <xf numFmtId="0" fontId="79" fillId="8" borderId="1" xfId="0" applyFont="1" applyFill="1" applyBorder="1" applyAlignment="1" applyProtection="1">
      <alignment horizontal="center" vertical="center" wrapText="1"/>
      <protection locked="0"/>
    </xf>
    <xf numFmtId="1" fontId="79" fillId="8" borderId="1" xfId="0" applyNumberFormat="1" applyFont="1" applyFill="1" applyBorder="1" applyAlignment="1" applyProtection="1">
      <alignment horizontal="center" vertical="center" wrapText="1"/>
      <protection locked="0"/>
    </xf>
    <xf numFmtId="0" fontId="79" fillId="8" borderId="2" xfId="0" applyFont="1" applyFill="1" applyBorder="1" applyAlignment="1" applyProtection="1">
      <alignment horizontal="center" vertical="center" wrapText="1"/>
      <protection locked="0"/>
    </xf>
    <xf numFmtId="1" fontId="121" fillId="0" borderId="34" xfId="129" applyNumberFormat="1" applyFont="1" applyFill="1" applyBorder="1" applyAlignment="1" applyProtection="1">
      <alignment horizontal="center" vertical="center" wrapText="1"/>
      <protection locked="0"/>
    </xf>
    <xf numFmtId="1" fontId="121" fillId="0" borderId="34" xfId="129" applyNumberFormat="1" applyFont="1" applyFill="1" applyBorder="1" applyAlignment="1" applyProtection="1">
      <alignment horizontal="left" vertical="center"/>
      <protection locked="0"/>
    </xf>
    <xf numFmtId="0" fontId="79" fillId="8" borderId="2" xfId="0" applyFont="1" applyFill="1" applyBorder="1" applyAlignment="1">
      <alignment horizontal="right" vertical="center" wrapText="1"/>
    </xf>
    <xf numFmtId="0" fontId="121" fillId="8" borderId="2" xfId="0" applyFont="1" applyFill="1" applyBorder="1" applyAlignment="1">
      <alignment horizontal="right" vertical="center" wrapText="1"/>
    </xf>
    <xf numFmtId="0" fontId="79" fillId="8" borderId="1" xfId="7"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7" applyNumberFormat="1" applyFont="1" applyBorder="1" applyAlignment="1" applyProtection="1">
      <alignment horizontal="right" wrapText="1"/>
      <protection locked="0"/>
    </xf>
    <xf numFmtId="3" fontId="79" fillId="0" borderId="1" xfId="7" applyNumberFormat="1" applyFont="1" applyBorder="1" applyAlignment="1" applyProtection="1">
      <alignment horizontal="right" wrapText="1"/>
      <protection locked="0"/>
    </xf>
    <xf numFmtId="3" fontId="79" fillId="8" borderId="1" xfId="7" applyNumberFormat="1" applyFont="1" applyFill="1" applyBorder="1" applyAlignment="1" applyProtection="1">
      <alignment horizontal="right" vertical="center" wrapText="1"/>
      <protection locked="0"/>
    </xf>
    <xf numFmtId="0" fontId="79" fillId="8" borderId="1" xfId="7" applyFont="1" applyFill="1" applyBorder="1" applyAlignment="1">
      <alignment horizontal="right" vertical="center" wrapText="1"/>
    </xf>
    <xf numFmtId="0" fontId="79" fillId="8" borderId="4" xfId="7" applyFont="1" applyFill="1" applyBorder="1" applyAlignment="1">
      <alignment horizontal="center" vertical="center"/>
    </xf>
    <xf numFmtId="0" fontId="79" fillId="8" borderId="1" xfId="7" applyFont="1" applyFill="1" applyBorder="1" applyAlignment="1">
      <alignment horizontal="left" vertical="center" wrapText="1"/>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8" fillId="0" borderId="1" xfId="7" applyBorder="1" applyAlignment="1">
      <alignment horizontal="right"/>
    </xf>
    <xf numFmtId="0" fontId="121" fillId="8" borderId="1" xfId="7" applyFont="1" applyFill="1" applyBorder="1" applyAlignment="1">
      <alignment horizontal="center" vertical="center" wrapText="1"/>
    </xf>
    <xf numFmtId="0" fontId="121" fillId="8" borderId="1" xfId="7" applyFont="1" applyFill="1" applyBorder="1" applyAlignment="1">
      <alignment horizontal="right" vertical="center" wrapText="1"/>
    </xf>
    <xf numFmtId="0" fontId="79" fillId="8" borderId="1" xfId="7" applyFont="1" applyFill="1" applyBorder="1" applyAlignment="1">
      <alignment horizontal="center" vertical="center" wrapText="1"/>
    </xf>
    <xf numFmtId="0" fontId="79" fillId="8" borderId="3" xfId="7" applyFont="1" applyFill="1" applyBorder="1" applyAlignment="1">
      <alignment horizontal="right" vertical="center" wrapText="1"/>
    </xf>
    <xf numFmtId="0" fontId="78" fillId="0" borderId="1" xfId="7" applyBorder="1" applyAlignment="1">
      <alignment horizontal="center" vertical="center"/>
    </xf>
    <xf numFmtId="3" fontId="78" fillId="0" borderId="1" xfId="7" applyNumberFormat="1" applyBorder="1" applyAlignment="1">
      <alignment horizontal="right"/>
    </xf>
    <xf numFmtId="0" fontId="78" fillId="0" borderId="1" xfId="7" applyBorder="1" applyAlignment="1">
      <alignment horizontal="right" wrapText="1"/>
    </xf>
    <xf numFmtId="0" fontId="79" fillId="8" borderId="1" xfId="7" applyFont="1" applyFill="1" applyBorder="1" applyAlignment="1">
      <alignment wrapText="1"/>
    </xf>
    <xf numFmtId="0" fontId="79" fillId="8" borderId="19" xfId="7" applyFont="1" applyFill="1" applyBorder="1" applyAlignment="1">
      <alignment wrapText="1"/>
    </xf>
    <xf numFmtId="0" fontId="117" fillId="0" borderId="19" xfId="8" applyBorder="1" applyAlignment="1">
      <alignment wrapText="1"/>
    </xf>
    <xf numFmtId="0" fontId="79" fillId="8" borderId="1" xfId="7" applyFont="1" applyFill="1" applyBorder="1" applyAlignment="1">
      <alignment horizontal="left" vertical="center" wrapText="1"/>
    </xf>
    <xf numFmtId="0" fontId="79" fillId="8" borderId="19" xfId="7" applyFont="1" applyFill="1" applyBorder="1" applyAlignment="1">
      <alignment wrapText="1"/>
    </xf>
    <xf numFmtId="0" fontId="143" fillId="0" borderId="1" xfId="7" applyFont="1" applyBorder="1" applyAlignment="1">
      <alignment wrapText="1"/>
    </xf>
    <xf numFmtId="0" fontId="79" fillId="8" borderId="19" xfId="7" applyFont="1" applyFill="1" applyBorder="1" applyAlignment="1">
      <alignment horizontal="left" vertical="center" wrapText="1"/>
    </xf>
    <xf numFmtId="0" fontId="79" fillId="8" borderId="19" xfId="7" applyFont="1" applyFill="1" applyBorder="1" applyAlignment="1">
      <alignment vertical="center" wrapText="1"/>
    </xf>
    <xf numFmtId="0" fontId="143" fillId="0" borderId="19" xfId="7" applyFont="1" applyBorder="1" applyAlignment="1">
      <alignment vertical="center" wrapText="1"/>
    </xf>
    <xf numFmtId="0" fontId="79" fillId="0" borderId="19" xfId="7" applyFont="1" applyBorder="1" applyAlignment="1">
      <alignment vertical="center" wrapText="1"/>
    </xf>
    <xf numFmtId="0" fontId="79" fillId="8" borderId="19" xfId="7" applyFont="1" applyFill="1" applyBorder="1" applyAlignment="1">
      <alignment wrapText="1"/>
    </xf>
    <xf numFmtId="0" fontId="79" fillId="8" borderId="19" xfId="7" applyFont="1" applyFill="1" applyBorder="1" applyAlignment="1">
      <alignment vertical="center" wrapText="1"/>
    </xf>
    <xf numFmtId="0" fontId="143" fillId="0" borderId="19" xfId="7" applyFont="1" applyBorder="1" applyAlignment="1">
      <alignment vertical="center" wrapText="1"/>
    </xf>
    <xf numFmtId="0" fontId="79" fillId="8" borderId="1" xfId="7" applyFont="1" applyFill="1" applyBorder="1" applyAlignment="1">
      <alignment vertical="center" wrapText="1"/>
    </xf>
    <xf numFmtId="0" fontId="143" fillId="8" borderId="19" xfId="7" applyFont="1" applyFill="1" applyBorder="1" applyAlignment="1">
      <alignment wrapText="1"/>
    </xf>
    <xf numFmtId="0" fontId="143" fillId="8" borderId="19" xfId="7" applyFont="1" applyFill="1" applyBorder="1" applyAlignment="1">
      <alignment vertical="center" wrapText="1"/>
    </xf>
    <xf numFmtId="0" fontId="79" fillId="8" borderId="18" xfId="7" applyFont="1" applyFill="1" applyBorder="1" applyAlignment="1">
      <alignment vertical="center" wrapText="1"/>
    </xf>
    <xf numFmtId="0" fontId="143" fillId="0" borderId="34" xfId="7" applyFont="1" applyBorder="1" applyAlignment="1">
      <alignment vertical="center" wrapText="1"/>
    </xf>
    <xf numFmtId="0" fontId="79" fillId="0" borderId="1" xfId="7" applyFont="1" applyBorder="1" applyAlignment="1">
      <alignment horizontal="left" vertical="center" wrapText="1"/>
    </xf>
    <xf numFmtId="0" fontId="79" fillId="0" borderId="1" xfId="7" applyFont="1" applyBorder="1" applyAlignment="1">
      <alignment vertical="center" wrapText="1"/>
    </xf>
    <xf numFmtId="0" fontId="78" fillId="0" borderId="34" xfId="7" applyBorder="1" applyAlignment="1">
      <alignment vertical="center"/>
    </xf>
    <xf numFmtId="0" fontId="79" fillId="0" borderId="19" xfId="7" applyFont="1" applyBorder="1" applyAlignment="1">
      <alignment vertical="center" wrapText="1"/>
    </xf>
    <xf numFmtId="0" fontId="78" fillId="0" borderId="34" xfId="7" applyBorder="1" applyAlignment="1">
      <alignmen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164" fontId="79" fillId="5" borderId="2" xfId="7" applyNumberFormat="1" applyFont="1" applyFill="1" applyBorder="1" applyAlignment="1">
      <alignment horizontal="right" vertical="center"/>
    </xf>
    <xf numFmtId="164" fontId="79" fillId="0" borderId="2" xfId="7" applyNumberFormat="1" applyFont="1" applyBorder="1" applyAlignment="1">
      <alignment horizontal="right" vertical="center"/>
    </xf>
    <xf numFmtId="164" fontId="78" fillId="0" borderId="1" xfId="7" applyNumberFormat="1" applyBorder="1" applyAlignment="1">
      <alignment horizontal="right"/>
    </xf>
    <xf numFmtId="8" fontId="79" fillId="0" borderId="1" xfId="7" applyNumberFormat="1" applyFont="1" applyBorder="1"/>
    <xf numFmtId="164" fontId="78" fillId="0" borderId="1" xfId="7" applyNumberFormat="1" applyFon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49" fontId="92" fillId="0" borderId="61" xfId="129" applyNumberFormat="1" applyFont="1" applyFill="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3" fontId="92" fillId="5"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49" fontId="79" fillId="0" borderId="61" xfId="129" applyNumberFormat="1" applyFont="1" applyFill="1" applyBorder="1" applyAlignment="1" applyProtection="1">
      <alignment horizontal="left" vertical="center" wrapText="1"/>
      <protection locked="0"/>
    </xf>
    <xf numFmtId="1" fontId="79"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7" applyNumberFormat="1" applyFont="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3" fontId="78" fillId="0" borderId="1" xfId="7" applyNumberFormat="1" applyBorder="1" applyAlignment="1">
      <alignment horizontal="right"/>
    </xf>
    <xf numFmtId="0" fontId="78" fillId="0" borderId="1" xfId="7" applyFont="1" applyBorder="1" applyAlignment="1">
      <alignment horizontal="right"/>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8" fillId="0" borderId="1" xfId="7" applyBorder="1"/>
    <xf numFmtId="0" fontId="79" fillId="0" borderId="1" xfId="7" applyFont="1" applyBorder="1" applyAlignment="1">
      <alignment horizontal="left" vertical="center" wrapText="1"/>
    </xf>
    <xf numFmtId="0" fontId="79" fillId="5" borderId="1" xfId="7"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7"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right" vertical="center" wrapText="1"/>
    </xf>
    <xf numFmtId="0" fontId="79" fillId="0" borderId="1" xfId="7" applyFont="1" applyBorder="1" applyAlignment="1">
      <alignment horizontal="right" vertical="center"/>
    </xf>
    <xf numFmtId="164" fontId="79" fillId="0" borderId="2" xfId="0" applyNumberFormat="1" applyFont="1" applyBorder="1" applyAlignment="1">
      <alignment horizontal="right" vertical="center"/>
    </xf>
    <xf numFmtId="0" fontId="79" fillId="0" borderId="1" xfId="0" applyFont="1" applyBorder="1" applyAlignment="1">
      <alignment horizont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3" fontId="121" fillId="0" borderId="34" xfId="0" applyNumberFormat="1" applyFont="1" applyBorder="1" applyAlignment="1">
      <alignment horizontal="right" vertical="center" wrapText="1"/>
    </xf>
    <xf numFmtId="0" fontId="121" fillId="0" borderId="34" xfId="0" applyFont="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wrapText="1"/>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79" fillId="5" borderId="1" xfId="7" applyNumberFormat="1" applyFont="1" applyFill="1" applyBorder="1" applyAlignment="1">
      <alignment horizontal="right" vertical="center" wrapText="1"/>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1" fontId="79" fillId="0" borderId="17" xfId="0" applyNumberFormat="1" applyFont="1" applyBorder="1" applyAlignment="1" applyProtection="1">
      <alignment horizontal="right"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0" fontId="121" fillId="0" borderId="79" xfId="7" applyFont="1" applyFill="1" applyBorder="1" applyAlignment="1">
      <alignment horizontal="right" vertical="center"/>
    </xf>
    <xf numFmtId="3" fontId="121" fillId="0" borderId="79" xfId="7" applyNumberFormat="1" applyFont="1" applyFill="1" applyBorder="1" applyAlignment="1">
      <alignment horizontal="right" vertical="center"/>
    </xf>
    <xf numFmtId="164" fontId="78" fillId="0" borderId="1" xfId="7"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92" fillId="0" borderId="61" xfId="129" applyNumberFormat="1" applyFont="1" applyFill="1" applyBorder="1" applyAlignment="1">
      <alignment vertical="center"/>
    </xf>
    <xf numFmtId="3" fontId="79" fillId="0" borderId="1" xfId="7" applyNumberFormat="1" applyFont="1" applyFill="1" applyBorder="1" applyAlignment="1" applyProtection="1">
      <alignment horizontal="center" wrapText="1"/>
      <protection locked="0"/>
    </xf>
    <xf numFmtId="1" fontId="79" fillId="0" borderId="1" xfId="7" applyNumberFormat="1" applyFont="1" applyFill="1" applyBorder="1" applyAlignment="1" applyProtection="1">
      <alignment horizontal="right" wrapText="1"/>
      <protection locked="0"/>
    </xf>
    <xf numFmtId="1" fontId="79" fillId="0" borderId="3" xfId="7" applyNumberFormat="1" applyFont="1" applyFill="1" applyBorder="1" applyAlignment="1" applyProtection="1">
      <alignment horizontal="right" wrapText="1"/>
      <protection locked="0"/>
    </xf>
    <xf numFmtId="49" fontId="79" fillId="0" borderId="1" xfId="7" applyNumberFormat="1" applyFont="1" applyFill="1" applyBorder="1" applyAlignment="1" applyProtection="1">
      <alignment horizontal="left" wrapText="1"/>
      <protection locked="0"/>
    </xf>
    <xf numFmtId="3" fontId="79" fillId="0" borderId="1" xfId="7" applyNumberFormat="1" applyFont="1" applyFill="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Fill="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8" fillId="0" borderId="1" xfId="7" applyBorder="1"/>
    <xf numFmtId="0" fontId="79" fillId="0" borderId="1" xfId="7" applyFont="1" applyBorder="1" applyAlignment="1">
      <alignment horizontal="left" vertical="center" wrapText="1"/>
    </xf>
    <xf numFmtId="0" fontId="79" fillId="5" borderId="1" xfId="7" applyFont="1" applyFill="1" applyBorder="1" applyAlignment="1">
      <alignment horizontal="right" vertical="center" wrapText="1"/>
    </xf>
    <xf numFmtId="0" fontId="117" fillId="0" borderId="1" xfId="8" applyBorder="1" applyAlignment="1" applyProtection="1">
      <alignment horizontal="right" vertical="center" wrapText="1"/>
    </xf>
    <xf numFmtId="0" fontId="79" fillId="5" borderId="1" xfId="7"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righ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164" fontId="79" fillId="0" borderId="2" xfId="7" applyNumberFormat="1" applyFont="1" applyBorder="1" applyAlignment="1">
      <alignment horizontal="right" vertical="center"/>
    </xf>
    <xf numFmtId="164" fontId="78" fillId="0" borderId="1" xfId="7"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1" fontId="79" fillId="0" borderId="1" xfId="7" applyNumberFormat="1" applyFont="1" applyBorder="1" applyAlignment="1" applyProtection="1">
      <alignment horizontal="right" vertical="center" wrapText="1"/>
      <protection locked="0"/>
    </xf>
    <xf numFmtId="3" fontId="79" fillId="0" borderId="1" xfId="7" applyNumberFormat="1" applyFont="1" applyBorder="1" applyAlignment="1" applyProtection="1">
      <alignment horizontal="center" wrapText="1"/>
      <protection locked="0"/>
    </xf>
    <xf numFmtId="1" fontId="79" fillId="0" borderId="1" xfId="7" applyNumberFormat="1" applyFont="1" applyBorder="1" applyAlignment="1" applyProtection="1">
      <alignment horizontal="right" wrapText="1"/>
      <protection locked="0"/>
    </xf>
    <xf numFmtId="1" fontId="79" fillId="0" borderId="3" xfId="7" applyNumberFormat="1" applyFont="1" applyBorder="1" applyAlignment="1" applyProtection="1">
      <alignment horizontal="right" wrapText="1"/>
      <protection locked="0"/>
    </xf>
    <xf numFmtId="49" fontId="79" fillId="0" borderId="1" xfId="7" applyNumberFormat="1" applyFont="1" applyBorder="1" applyAlignment="1" applyProtection="1">
      <alignment horizontal="left" wrapText="1"/>
      <protection locked="0"/>
    </xf>
    <xf numFmtId="3" fontId="79" fillId="0" borderId="1" xfId="7" applyNumberFormat="1" applyFont="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Border="1" applyAlignment="1" applyProtection="1">
      <alignment horizontal="right" wrapText="1"/>
      <protection locked="0"/>
    </xf>
    <xf numFmtId="0" fontId="79" fillId="5" borderId="4" xfId="7" applyFont="1" applyFill="1" applyBorder="1" applyAlignment="1">
      <alignment horizontal="center" vertical="center"/>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8" fillId="0" borderId="1" xfId="7" applyFont="1" applyBorder="1" applyAlignment="1">
      <alignment horizontal="right"/>
    </xf>
    <xf numFmtId="3" fontId="78" fillId="0" borderId="1" xfId="7" applyNumberFormat="1" applyBorder="1" applyAlignment="1">
      <alignment horizontal="right"/>
    </xf>
    <xf numFmtId="0" fontId="146" fillId="0" borderId="1" xfId="7" applyFont="1" applyBorder="1" applyAlignment="1">
      <alignment horizontal="right" wrapText="1"/>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9" fillId="5" borderId="1" xfId="7" applyFont="1" applyFill="1" applyBorder="1" applyAlignment="1">
      <alignment horizontal="right" vertical="center" wrapText="1"/>
    </xf>
    <xf numFmtId="0" fontId="117" fillId="0" borderId="1" xfId="8" applyBorder="1" applyAlignment="1" applyProtection="1">
      <alignment horizontal="right" vertical="center" wrapText="1"/>
    </xf>
    <xf numFmtId="0" fontId="78" fillId="0" borderId="1" xfId="7" applyFont="1" applyBorder="1" applyAlignment="1">
      <alignment horizontal="right" vertical="center"/>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7"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right" vertical="center" wrapText="1"/>
    </xf>
    <xf numFmtId="1" fontId="0" fillId="0" borderId="1" xfId="0" applyNumberFormat="1" applyBorder="1" applyAlignment="1">
      <alignment horizontal="right"/>
    </xf>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1" fontId="79" fillId="0" borderId="17" xfId="0" applyNumberFormat="1" applyFont="1" applyBorder="1" applyAlignment="1" applyProtection="1">
      <alignment horizontal="right" wrapText="1"/>
      <protection locked="0"/>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Border="1" applyAlignment="1" applyProtection="1">
      <alignment horizont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3" fontId="79" fillId="0" borderId="1" xfId="0" applyNumberFormat="1" applyFont="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1"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164" fontId="79" fillId="0" borderId="2" xfId="7" applyNumberFormat="1" applyFont="1" applyBorder="1" applyAlignment="1">
      <alignment horizontal="right" vertical="center"/>
    </xf>
    <xf numFmtId="164" fontId="78" fillId="0" borderId="1" xfId="7"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49" fontId="92" fillId="0" borderId="61" xfId="129" applyNumberFormat="1" applyFont="1" applyFill="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49" fontId="92" fillId="0" borderId="61" xfId="129" applyNumberFormat="1" applyFont="1" applyBorder="1" applyAlignment="1">
      <alignment wrapText="1" shrinkToFit="1"/>
    </xf>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Border="1" applyAlignment="1">
      <alignment horizontal="right"/>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92" fillId="0" borderId="61" xfId="129" applyNumberFormat="1" applyFont="1" applyBorder="1" applyAlignment="1">
      <alignment horizontal="right"/>
    </xf>
    <xf numFmtId="1" fontId="92" fillId="0" borderId="71" xfId="129" applyNumberFormat="1" applyFont="1" applyBorder="1" applyAlignment="1">
      <alignment horizontal="right"/>
    </xf>
    <xf numFmtId="3" fontId="79" fillId="5" borderId="2" xfId="7" applyNumberFormat="1" applyFont="1" applyFill="1" applyBorder="1" applyAlignment="1">
      <alignment horizontal="right" vertical="center" wrapText="1"/>
    </xf>
    <xf numFmtId="1" fontId="79" fillId="5" borderId="2" xfId="7" applyNumberFormat="1" applyFont="1" applyFill="1" applyBorder="1" applyAlignment="1">
      <alignment horizontal="right" vertical="center" wrapText="1"/>
    </xf>
    <xf numFmtId="0" fontId="79" fillId="5" borderId="2" xfId="7" applyFont="1" applyFill="1" applyBorder="1" applyAlignment="1">
      <alignment horizontal="right" vertical="center" wrapText="1"/>
    </xf>
    <xf numFmtId="1" fontId="104" fillId="5" borderId="2" xfId="7" applyNumberFormat="1" applyFont="1" applyFill="1" applyBorder="1" applyAlignment="1">
      <alignment horizontal="right" vertical="center" wrapText="1"/>
    </xf>
    <xf numFmtId="49" fontId="79" fillId="5" borderId="2" xfId="7" applyNumberFormat="1" applyFont="1" applyFill="1" applyBorder="1" applyAlignment="1">
      <alignment horizontal="right" vertical="center" wrapText="1"/>
    </xf>
    <xf numFmtId="1" fontId="79" fillId="5" borderId="1" xfId="7" applyNumberFormat="1" applyFont="1" applyFill="1" applyBorder="1" applyAlignment="1">
      <alignment horizontal="right" vertical="center" wrapText="1"/>
    </xf>
    <xf numFmtId="3" fontId="79" fillId="0" borderId="1" xfId="7" applyNumberFormat="1" applyFont="1" applyFill="1" applyBorder="1" applyAlignment="1" applyProtection="1">
      <alignment horizontal="center" wrapText="1"/>
      <protection locked="0"/>
    </xf>
    <xf numFmtId="1" fontId="79" fillId="0" borderId="1" xfId="7" applyNumberFormat="1" applyFont="1" applyFill="1" applyBorder="1" applyAlignment="1" applyProtection="1">
      <alignment horizontal="right" wrapText="1"/>
      <protection locked="0"/>
    </xf>
    <xf numFmtId="1" fontId="79" fillId="0" borderId="3" xfId="7" applyNumberFormat="1" applyFont="1" applyFill="1" applyBorder="1" applyAlignment="1" applyProtection="1">
      <alignment horizontal="right" wrapText="1"/>
      <protection locked="0"/>
    </xf>
    <xf numFmtId="49" fontId="79" fillId="0" borderId="1" xfId="7" applyNumberFormat="1" applyFont="1" applyFill="1" applyBorder="1" applyAlignment="1" applyProtection="1">
      <alignment horizontal="left" wrapText="1"/>
      <protection locked="0"/>
    </xf>
    <xf numFmtId="3" fontId="79" fillId="0" borderId="1" xfId="7" applyNumberFormat="1" applyFont="1" applyFill="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Fill="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8" fillId="0" borderId="1" xfId="7" applyBorder="1" applyAlignment="1">
      <alignment horizontal="right" wrapText="1"/>
    </xf>
    <xf numFmtId="0" fontId="78" fillId="0" borderId="1" xfId="7" applyFont="1" applyBorder="1" applyAlignment="1">
      <alignment horizontal="right" wrapText="1"/>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8" fillId="0" borderId="1" xfId="7" applyBorder="1"/>
    <xf numFmtId="0" fontId="79" fillId="0" borderId="1" xfId="7" applyFont="1" applyBorder="1" applyAlignment="1">
      <alignment horizontal="left" vertical="center" wrapText="1"/>
    </xf>
    <xf numFmtId="0" fontId="79" fillId="5" borderId="1" xfId="7" applyFont="1" applyFill="1" applyBorder="1" applyAlignment="1">
      <alignment horizontal="right" vertical="center" wrapText="1"/>
    </xf>
    <xf numFmtId="0" fontId="117" fillId="5" borderId="1" xfId="17" applyFill="1" applyBorder="1" applyAlignment="1" applyProtection="1">
      <alignment horizontal="right" vertical="center" wrapText="1"/>
    </xf>
    <xf numFmtId="0" fontId="117" fillId="0" borderId="1" xfId="8" applyBorder="1" applyAlignment="1" applyProtection="1">
      <alignment horizontal="right" vertical="center" wrapText="1"/>
    </xf>
    <xf numFmtId="0" fontId="79" fillId="5" borderId="1" xfId="7"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79" fillId="0" borderId="1" xfId="7" applyFont="1" applyBorder="1" applyAlignment="1">
      <alignment horizontal="left" vertical="center" wrapText="1"/>
    </xf>
    <xf numFmtId="0" fontId="79" fillId="0" borderId="1" xfId="7" applyFont="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1" fontId="92" fillId="0" borderId="61" xfId="129" applyNumberFormat="1" applyFont="1" applyFill="1" applyBorder="1" applyAlignment="1">
      <alignment horizontal="right" wrapText="1"/>
    </xf>
    <xf numFmtId="49" fontId="92" fillId="0" borderId="61" xfId="129" applyNumberFormat="1" applyFont="1" applyFill="1" applyBorder="1" applyAlignment="1">
      <alignment horizontal="right" vertical="center"/>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165" fontId="92" fillId="0" borderId="61" xfId="129" applyNumberFormat="1" applyFont="1" applyFill="1" applyBorder="1" applyAlignment="1">
      <alignment horizontal="right" wrapText="1"/>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165" fontId="92" fillId="0" borderId="61" xfId="129" applyNumberFormat="1" applyFont="1" applyFill="1" applyBorder="1" applyAlignment="1">
      <alignment horizontal="center" vertical="center" wrapText="1"/>
    </xf>
    <xf numFmtId="3" fontId="127" fillId="0" borderId="61" xfId="129" applyNumberForma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1" fontId="79" fillId="5" borderId="1" xfId="0" applyNumberFormat="1" applyFont="1" applyFill="1" applyBorder="1" applyAlignment="1" applyProtection="1">
      <alignment horizontal="center" vertical="center" wrapText="1"/>
      <protection locked="0"/>
    </xf>
    <xf numFmtId="3" fontId="79" fillId="5" borderId="1" xfId="0" applyNumberFormat="1" applyFont="1" applyFill="1" applyBorder="1" applyAlignment="1">
      <alignment horizontal="center" vertical="center" wrapText="1"/>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center" vertical="center" wrapText="1"/>
    </xf>
    <xf numFmtId="0" fontId="0" fillId="0" borderId="1" xfId="0" applyBorder="1" applyAlignment="1">
      <alignment horizontal="center" vertical="center"/>
    </xf>
    <xf numFmtId="0" fontId="92" fillId="5" borderId="1" xfId="0" applyFont="1" applyFill="1" applyBorder="1" applyAlignment="1">
      <alignment horizontal="center" vertical="center" wrapText="1"/>
    </xf>
    <xf numFmtId="0" fontId="79" fillId="5" borderId="3" xfId="0" applyFont="1" applyFill="1" applyBorder="1" applyAlignment="1">
      <alignment horizontal="center" vertical="center" wrapText="1"/>
    </xf>
    <xf numFmtId="0" fontId="0" fillId="0" borderId="1" xfId="0" applyBorder="1" applyAlignment="1">
      <alignment horizontal="center" vertical="center" wrapText="1"/>
    </xf>
    <xf numFmtId="167" fontId="0" fillId="0" borderId="1" xfId="2754" applyNumberFormat="1" applyFont="1" applyBorder="1" applyAlignment="1">
      <alignment horizontal="center" vertical="center"/>
    </xf>
    <xf numFmtId="0" fontId="78" fillId="0" borderId="1" xfId="0" applyFont="1" applyBorder="1" applyAlignment="1">
      <alignment horizontal="center" vertical="center"/>
    </xf>
    <xf numFmtId="0" fontId="79" fillId="5" borderId="1" xfId="0" applyFont="1" applyFill="1" applyBorder="1" applyAlignment="1">
      <alignment horizontal="center" vertical="center" wrapText="1"/>
    </xf>
    <xf numFmtId="0" fontId="117" fillId="0" borderId="1" xfId="8" applyBorder="1" applyAlignment="1">
      <alignment horizontal="center" vertical="center" wrapText="1"/>
    </xf>
    <xf numFmtId="0" fontId="79" fillId="5" borderId="1" xfId="0" applyFont="1" applyFill="1" applyBorder="1" applyAlignment="1">
      <alignment horizontal="center" vertical="center" wrapText="1"/>
    </xf>
    <xf numFmtId="0" fontId="117" fillId="0" borderId="1" xfId="8" applyBorder="1" applyAlignment="1" applyProtection="1">
      <alignment horizontal="center" vertical="center" wrapText="1"/>
    </xf>
    <xf numFmtId="0" fontId="117" fillId="5" borderId="1" xfId="8" applyFill="1" applyBorder="1" applyAlignment="1" applyProtection="1">
      <alignment horizontal="center" vertical="center" wrapText="1"/>
    </xf>
    <xf numFmtId="0" fontId="117" fillId="0" borderId="1" xfId="8" applyBorder="1" applyAlignment="1">
      <alignment horizontal="center" vertical="center" wrapText="1"/>
    </xf>
    <xf numFmtId="0" fontId="0" fillId="0" borderId="1" xfId="0" applyBorder="1" applyAlignment="1">
      <alignment horizontal="center" vertical="center"/>
    </xf>
    <xf numFmtId="0" fontId="79" fillId="0" borderId="1" xfId="0" applyFont="1" applyBorder="1" applyAlignment="1">
      <alignment horizontal="center" vertical="center" wrapText="1"/>
    </xf>
    <xf numFmtId="164"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left" vertical="center"/>
    </xf>
    <xf numFmtId="1" fontId="92" fillId="0" borderId="61" xfId="129" applyNumberFormat="1" applyFont="1" applyFill="1" applyBorder="1" applyAlignment="1" applyProtection="1">
      <alignment horizontal="right" vertical="center" wrapText="1"/>
      <protection locked="0"/>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169" fontId="121" fillId="0" borderId="34" xfId="0" applyNumberFormat="1" applyFont="1" applyBorder="1" applyAlignment="1">
      <alignment horizontal="right"/>
    </xf>
    <xf numFmtId="8" fontId="121" fillId="0" borderId="34" xfId="0" applyNumberFormat="1" applyFont="1" applyBorder="1"/>
    <xf numFmtId="1" fontId="121" fillId="0" borderId="34" xfId="0" applyNumberFormat="1" applyFont="1" applyBorder="1" applyAlignment="1">
      <alignment horizontal="center"/>
    </xf>
    <xf numFmtId="8" fontId="121" fillId="0" borderId="34" xfId="0" applyNumberFormat="1" applyFont="1" applyBorder="1" applyAlignment="1">
      <alignment horizontal="right" wrapText="1"/>
    </xf>
    <xf numFmtId="6" fontId="121" fillId="0" borderId="34" xfId="0" applyNumberFormat="1" applyFont="1" applyBorder="1" applyAlignment="1">
      <alignment horizont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0" fillId="0" borderId="1" xfId="0" applyBorder="1"/>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right" vertical="center" wrapText="1"/>
    </xf>
    <xf numFmtId="0" fontId="117" fillId="5" borderId="1" xfId="8" applyFill="1" applyBorder="1" applyAlignment="1" applyProtection="1">
      <alignment horizontal="right" vertical="center" wrapText="1"/>
    </xf>
    <xf numFmtId="0" fontId="117" fillId="0" borderId="1" xfId="8" applyFill="1" applyBorder="1" applyAlignment="1" applyProtection="1">
      <alignment horizontal="right" vertical="center" wrapText="1"/>
    </xf>
    <xf numFmtId="0" fontId="0" fillId="0" borderId="0" xfId="0" applyAlignment="1">
      <alignment horizontal="center"/>
    </xf>
    <xf numFmtId="0" fontId="116" fillId="0" borderId="0" xfId="0" applyFont="1"/>
    <xf numFmtId="0" fontId="79" fillId="0" borderId="1" xfId="0" applyFont="1" applyBorder="1" applyAlignment="1">
      <alignment horizontal="right" vertical="center"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0" fontId="79" fillId="5" borderId="1" xfId="7" applyFont="1" applyFill="1" applyBorder="1" applyAlignment="1">
      <alignment horizontal="center" vertical="center" wrapText="1"/>
    </xf>
    <xf numFmtId="0" fontId="117" fillId="5" borderId="1" xfId="8" applyFill="1" applyBorder="1" applyAlignment="1" applyProtection="1">
      <alignment horizontal="center" vertical="center" wrapText="1"/>
    </xf>
    <xf numFmtId="0" fontId="117" fillId="5" borderId="1" xfId="8" applyFill="1" applyBorder="1" applyAlignment="1" applyProtection="1">
      <alignment horizontal="center" vertical="center" wrapText="1"/>
    </xf>
    <xf numFmtId="0" fontId="117" fillId="0" borderId="1" xfId="8" applyFill="1" applyBorder="1" applyAlignment="1" applyProtection="1">
      <alignment horizontal="center" vertical="center" wrapText="1"/>
    </xf>
    <xf numFmtId="0" fontId="117" fillId="0" borderId="1" xfId="8" applyFill="1" applyBorder="1" applyAlignment="1" applyProtection="1">
      <alignment horizontal="center" vertical="center" wrapText="1"/>
    </xf>
    <xf numFmtId="3" fontId="79" fillId="0" borderId="1" xfId="7" applyNumberFormat="1" applyFont="1" applyBorder="1" applyAlignment="1">
      <alignment horizontal="center"/>
    </xf>
    <xf numFmtId="164" fontId="79" fillId="0" borderId="2" xfId="7" applyNumberFormat="1" applyFont="1" applyBorder="1" applyAlignment="1">
      <alignment horizontal="right" vertical="center"/>
    </xf>
    <xf numFmtId="164" fontId="79" fillId="0" borderId="2" xfId="7" applyNumberFormat="1" applyFont="1" applyBorder="1" applyAlignment="1">
      <alignment horizontal="right" vertical="center"/>
    </xf>
    <xf numFmtId="164" fontId="78" fillId="0" borderId="1" xfId="7"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7" applyNumberFormat="1" applyFont="1" applyBorder="1" applyAlignment="1">
      <alignment horizontal="right" vertical="center"/>
    </xf>
    <xf numFmtId="49" fontId="92" fillId="0" borderId="61" xfId="129" applyNumberFormat="1" applyFont="1" applyFill="1" applyBorder="1" applyAlignment="1">
      <alignment horizontal="right" vertical="center" wrapText="1"/>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7" applyNumberFormat="1" applyFont="1" applyBorder="1" applyAlignment="1">
      <alignment horizontal="right" wrapText="1"/>
    </xf>
    <xf numFmtId="1"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7"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7"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7"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7" applyFont="1" applyFill="1" applyBorder="1" applyAlignment="1" applyProtection="1">
      <alignment horizontal="center" vertical="center" wrapText="1"/>
      <protection locked="0"/>
    </xf>
    <xf numFmtId="0" fontId="79" fillId="5" borderId="2" xfId="7" applyFont="1" applyFill="1" applyBorder="1" applyAlignment="1" applyProtection="1">
      <alignment horizontal="center" vertical="center" wrapText="1"/>
      <protection locked="0"/>
    </xf>
    <xf numFmtId="1" fontId="79" fillId="5" borderId="1" xfId="7"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79" fillId="5" borderId="1" xfId="7" applyNumberFormat="1" applyFont="1" applyFill="1" applyBorder="1" applyAlignment="1">
      <alignment horizontal="right" vertical="center" wrapText="1"/>
    </xf>
    <xf numFmtId="0" fontId="79" fillId="0" borderId="2" xfId="7" applyFont="1" applyFill="1" applyBorder="1" applyAlignment="1" applyProtection="1">
      <alignment horizontal="right" vertical="center" wrapText="1"/>
      <protection locked="0"/>
    </xf>
    <xf numFmtId="1" fontId="79" fillId="0" borderId="1" xfId="7" applyNumberFormat="1" applyFont="1" applyFill="1" applyBorder="1" applyAlignment="1" applyProtection="1">
      <alignment horizontal="right" vertical="center" wrapText="1"/>
      <protection locked="0"/>
    </xf>
    <xf numFmtId="3" fontId="79" fillId="0" borderId="1" xfId="7" applyNumberFormat="1" applyFont="1" applyFill="1" applyBorder="1" applyAlignment="1" applyProtection="1">
      <alignment horizontal="center" wrapText="1"/>
      <protection locked="0"/>
    </xf>
    <xf numFmtId="1" fontId="79" fillId="0" borderId="1" xfId="7" applyNumberFormat="1" applyFont="1" applyFill="1" applyBorder="1" applyAlignment="1" applyProtection="1">
      <alignment horizontal="right" wrapText="1"/>
      <protection locked="0"/>
    </xf>
    <xf numFmtId="1" fontId="79" fillId="0" borderId="3" xfId="7" applyNumberFormat="1" applyFont="1" applyFill="1" applyBorder="1" applyAlignment="1" applyProtection="1">
      <alignment horizontal="right" wrapText="1"/>
      <protection locked="0"/>
    </xf>
    <xf numFmtId="49" fontId="79" fillId="0" borderId="1" xfId="7" applyNumberFormat="1" applyFont="1" applyFill="1" applyBorder="1" applyAlignment="1" applyProtection="1">
      <alignment horizontal="left" wrapText="1"/>
      <protection locked="0"/>
    </xf>
    <xf numFmtId="3" fontId="79" fillId="0" borderId="1" xfId="7" applyNumberFormat="1" applyFont="1" applyFill="1" applyBorder="1" applyAlignment="1" applyProtection="1">
      <alignment horizontal="right" wrapText="1"/>
      <protection locked="0"/>
    </xf>
    <xf numFmtId="3" fontId="79" fillId="5" borderId="1" xfId="7" applyNumberFormat="1" applyFont="1" applyFill="1" applyBorder="1" applyAlignment="1" applyProtection="1">
      <alignment horizontal="right" vertical="center" wrapText="1"/>
      <protection locked="0"/>
    </xf>
    <xf numFmtId="3" fontId="79" fillId="0" borderId="1" xfId="7" applyNumberFormat="1" applyFont="1" applyFill="1" applyBorder="1" applyAlignment="1" applyProtection="1">
      <alignment horizontal="right" wrapText="1"/>
      <protection locked="0"/>
    </xf>
    <xf numFmtId="0" fontId="79" fillId="5" borderId="4" xfId="7" applyFont="1" applyFill="1" applyBorder="1" applyAlignment="1">
      <alignment horizontal="center" vertical="center"/>
    </xf>
    <xf numFmtId="3" fontId="79" fillId="5" borderId="1" xfId="7" applyNumberFormat="1" applyFont="1" applyFill="1" applyBorder="1" applyAlignment="1">
      <alignment horizontal="left" vertical="center" wrapText="1"/>
    </xf>
    <xf numFmtId="1" fontId="79" fillId="5" borderId="1"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3" fontId="79" fillId="0" borderId="17" xfId="7"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7"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7" applyFont="1" applyFill="1" applyBorder="1" applyAlignment="1">
      <alignment horizontal="right" vertical="center" wrapText="1"/>
    </xf>
    <xf numFmtId="0" fontId="92" fillId="5" borderId="1" xfId="7" applyFont="1" applyFill="1" applyBorder="1" applyAlignment="1">
      <alignment horizontal="right" vertical="center" wrapText="1"/>
    </xf>
    <xf numFmtId="0" fontId="78" fillId="0" borderId="1" xfId="7" applyBorder="1" applyAlignment="1">
      <alignment horizontal="right"/>
    </xf>
    <xf numFmtId="0" fontId="79" fillId="5" borderId="3" xfId="7" applyFont="1" applyFill="1" applyBorder="1" applyAlignment="1">
      <alignment horizontal="right" vertical="center" wrapText="1"/>
    </xf>
    <xf numFmtId="1" fontId="78" fillId="0" borderId="1" xfId="7" applyNumberFormat="1" applyBorder="1" applyAlignment="1">
      <alignment horizontal="right"/>
    </xf>
    <xf numFmtId="0" fontId="78" fillId="0" borderId="1" xfId="7" applyFont="1" applyBorder="1" applyAlignment="1">
      <alignment horizontal="right"/>
    </xf>
    <xf numFmtId="0" fontId="78" fillId="0" borderId="1" xfId="7" applyFont="1" applyBorder="1" applyAlignment="1">
      <alignment horizontal="right" wrapText="1"/>
    </xf>
    <xf numFmtId="0" fontId="79" fillId="5" borderId="1" xfId="7" applyFont="1" applyFill="1" applyBorder="1" applyAlignment="1">
      <alignment horizontal="left" vertical="center" wrapText="1"/>
    </xf>
    <xf numFmtId="0" fontId="117" fillId="0" borderId="1" xfId="8" applyBorder="1" applyAlignment="1">
      <alignment horizontal="left" vertical="center" wrapText="1"/>
    </xf>
    <xf numFmtId="0" fontId="79" fillId="5" borderId="1" xfId="7" applyFont="1" applyFill="1" applyBorder="1" applyAlignment="1">
      <alignment horizontal="right" vertical="center" wrapText="1"/>
    </xf>
    <xf numFmtId="0" fontId="117" fillId="0" borderId="1" xfId="8" applyBorder="1" applyAlignment="1">
      <alignment horizontal="right" vertical="center" wrapText="1"/>
    </xf>
    <xf numFmtId="0" fontId="79" fillId="5" borderId="1" xfId="7" applyFont="1" applyFill="1" applyBorder="1" applyAlignment="1">
      <alignment horizontal="right" vertical="center" wrapText="1"/>
    </xf>
    <xf numFmtId="0" fontId="117" fillId="5" borderId="1" xfId="8" applyFill="1" applyBorder="1" applyAlignment="1">
      <alignment horizontal="right" vertical="center" wrapText="1"/>
    </xf>
    <xf numFmtId="0" fontId="79" fillId="0" borderId="1" xfId="7" applyFont="1" applyFill="1" applyBorder="1" applyAlignment="1">
      <alignment horizontal="right" vertical="center" wrapText="1"/>
    </xf>
    <xf numFmtId="0" fontId="79" fillId="0" borderId="1" xfId="7" applyFont="1" applyBorder="1" applyAlignment="1">
      <alignment horizontal="right" vertical="center" wrapText="1"/>
    </xf>
    <xf numFmtId="3" fontId="79" fillId="0" borderId="1" xfId="0" applyNumberFormat="1" applyFont="1" applyBorder="1" applyAlignment="1">
      <alignment horizontal="center"/>
    </xf>
    <xf numFmtId="164" fontId="79" fillId="0" borderId="2" xfId="0" applyNumberFormat="1" applyFont="1" applyBorder="1" applyAlignment="1">
      <alignment horizontal="right" vertical="center"/>
    </xf>
    <xf numFmtId="0" fontId="121" fillId="0" borderId="34" xfId="0" applyFont="1" applyBorder="1" applyAlignment="1">
      <alignment horizontal="left" vertical="center"/>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3" fontId="79" fillId="0" borderId="1" xfId="0" applyNumberFormat="1" applyFont="1" applyBorder="1" applyAlignment="1">
      <alignment horizontal="center"/>
    </xf>
    <xf numFmtId="164" fontId="79" fillId="0" borderId="1" xfId="0" applyNumberFormat="1" applyFont="1" applyBorder="1" applyAlignment="1">
      <alignment horizontal="center"/>
    </xf>
    <xf numFmtId="0" fontId="79" fillId="0" borderId="1" xfId="0" applyFont="1" applyBorder="1" applyAlignment="1">
      <alignment horizontal="right"/>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165" fontId="92" fillId="0" borderId="61" xfId="129" applyNumberFormat="1" applyFont="1" applyFill="1" applyBorder="1" applyAlignment="1">
      <alignment horizontal="center" vertical="center" wrapText="1"/>
    </xf>
    <xf numFmtId="3" fontId="79" fillId="0" borderId="2" xfId="0" applyNumberFormat="1" applyFont="1" applyBorder="1" applyAlignment="1">
      <alignment horizontal="right" vertical="center"/>
    </xf>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3" fontId="92" fillId="0" borderId="1" xfId="129" applyNumberFormat="1" applyFont="1" applyFill="1" applyBorder="1" applyAlignment="1">
      <alignment horizontal="right" vertical="center"/>
    </xf>
    <xf numFmtId="49" fontId="92" fillId="0" borderId="61" xfId="129" applyNumberFormat="1" applyFont="1" applyFill="1" applyBorder="1" applyAlignment="1">
      <alignment horizontal="right" vertical="center"/>
    </xf>
    <xf numFmtId="49" fontId="92" fillId="0" borderId="61" xfId="129" applyNumberFormat="1" applyFont="1" applyBorder="1"/>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1" fontId="0" fillId="0" borderId="1" xfId="0" applyNumberFormat="1" applyBorder="1"/>
    <xf numFmtId="3" fontId="92" fillId="0" borderId="61" xfId="129" applyNumberFormat="1" applyFont="1" applyFill="1" applyBorder="1" applyAlignment="1" applyProtection="1">
      <alignment horizontal="right" vertical="center" wrapText="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49" fontId="92" fillId="0" borderId="61" xfId="129" applyNumberFormat="1" applyFont="1" applyFill="1" applyBorder="1" applyAlignment="1">
      <alignment horizontal="center"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lignment vertical="center"/>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79" fillId="5" borderId="1" xfId="7" applyNumberFormat="1" applyFont="1" applyFill="1" applyBorder="1" applyAlignment="1">
      <alignment horizontal="right" vertical="center" wrapText="1"/>
    </xf>
    <xf numFmtId="0" fontId="79" fillId="0" borderId="2" xfId="0" applyFont="1" applyFill="1" applyBorder="1" applyAlignment="1" applyProtection="1">
      <alignment horizontal="right" vertical="center" wrapText="1"/>
      <protection locked="0"/>
    </xf>
    <xf numFmtId="1" fontId="79" fillId="0"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center" wrapText="1"/>
      <protection locked="0"/>
    </xf>
    <xf numFmtId="1" fontId="79" fillId="0" borderId="1" xfId="0" applyNumberFormat="1" applyFont="1" applyFill="1" applyBorder="1" applyAlignment="1" applyProtection="1">
      <alignment horizontal="right" wrapText="1"/>
      <protection locked="0"/>
    </xf>
    <xf numFmtId="1" fontId="79" fillId="0" borderId="3" xfId="0" applyNumberFormat="1" applyFont="1" applyFill="1" applyBorder="1" applyAlignment="1" applyProtection="1">
      <alignment horizontal="right" wrapText="1"/>
      <protection locked="0"/>
    </xf>
    <xf numFmtId="49" fontId="79" fillId="0" borderId="1" xfId="0" applyNumberFormat="1" applyFont="1" applyFill="1" applyBorder="1" applyAlignment="1" applyProtection="1">
      <alignment horizontal="left" wrapText="1"/>
      <protection locked="0"/>
    </xf>
    <xf numFmtId="3" fontId="79" fillId="0" borderId="1" xfId="0" applyNumberFormat="1" applyFont="1" applyFill="1" applyBorder="1" applyAlignment="1" applyProtection="1">
      <alignment horizontal="right" wrapText="1"/>
      <protection locked="0"/>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Fill="1" applyBorder="1" applyAlignment="1" applyProtection="1">
      <alignment horizontal="right" wrapText="1"/>
      <protection locked="0"/>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1" fontId="79" fillId="5" borderId="1" xfId="0"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Fill="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Fill="1" applyBorder="1" applyAlignment="1" applyProtection="1">
      <alignment horizontal="right" vertical="center" wrapText="1"/>
      <protection locked="0"/>
    </xf>
    <xf numFmtId="0" fontId="79" fillId="0" borderId="2" xfId="7" applyNumberFormat="1" applyFont="1" applyFill="1" applyBorder="1" applyAlignment="1" applyProtection="1">
      <alignment horizontal="right" vertical="center" wrapText="1"/>
      <protection locked="0"/>
    </xf>
    <xf numFmtId="0" fontId="79" fillId="5" borderId="1" xfId="0" applyFont="1" applyFill="1" applyBorder="1" applyAlignment="1">
      <alignment horizontal="right" vertical="center" wrapText="1"/>
    </xf>
    <xf numFmtId="0" fontId="92" fillId="5" borderId="1" xfId="0" applyFont="1" applyFill="1" applyBorder="1" applyAlignment="1">
      <alignment horizontal="right" vertical="center" wrapText="1"/>
    </xf>
    <xf numFmtId="0" fontId="0" fillId="0" borderId="1" xfId="0" applyBorder="1" applyAlignment="1">
      <alignment horizontal="right"/>
    </xf>
    <xf numFmtId="0" fontId="79" fillId="5" borderId="3" xfId="0" applyFont="1" applyFill="1" applyBorder="1" applyAlignment="1">
      <alignment horizontal="right" vertical="center" wrapText="1"/>
    </xf>
    <xf numFmtId="1" fontId="0" fillId="0" borderId="1" xfId="0" applyNumberFormat="1" applyBorder="1" applyAlignment="1">
      <alignment horizontal="right"/>
    </xf>
    <xf numFmtId="3" fontId="0" fillId="0" borderId="1" xfId="0" applyNumberFormat="1" applyBorder="1" applyAlignment="1">
      <alignment horizontal="right"/>
    </xf>
    <xf numFmtId="0" fontId="79" fillId="5" borderId="1" xfId="0" applyFont="1" applyFill="1" applyBorder="1" applyAlignment="1">
      <alignment horizontal="right" vertical="center" wrapText="1"/>
    </xf>
    <xf numFmtId="0" fontId="117" fillId="0" borderId="1" xfId="8" applyBorder="1" applyAlignment="1">
      <alignment horizontal="right" vertical="center" wrapText="1"/>
    </xf>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0" borderId="1" xfId="8" applyBorder="1" applyAlignment="1">
      <alignment horizontal="left" vertical="center" wrapText="1"/>
    </xf>
    <xf numFmtId="0" fontId="79" fillId="5" borderId="1" xfId="0" applyFont="1" applyFill="1" applyBorder="1" applyAlignment="1">
      <alignment horizontal="center" vertical="center" wrapText="1"/>
    </xf>
    <xf numFmtId="0" fontId="117" fillId="0" borderId="1" xfId="8" applyBorder="1" applyAlignment="1" applyProtection="1">
      <alignment horizontal="center" vertical="center" wrapText="1"/>
    </xf>
    <xf numFmtId="0" fontId="117" fillId="5" borderId="1" xfId="8" applyFill="1" applyBorder="1" applyAlignment="1" applyProtection="1">
      <alignment horizontal="right" vertical="center" wrapText="1"/>
    </xf>
    <xf numFmtId="0" fontId="79" fillId="5" borderId="1" xfId="0" applyFont="1" applyFill="1" applyBorder="1" applyAlignment="1">
      <alignment horizontal="right" vertical="center" wrapText="1"/>
    </xf>
    <xf numFmtId="0" fontId="117" fillId="0" borderId="1" xfId="8" applyFill="1"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0" applyFont="1" applyBorder="1" applyAlignment="1">
      <alignment horizontal="center" vertical="center" wrapText="1"/>
    </xf>
    <xf numFmtId="0" fontId="79" fillId="0" borderId="1" xfId="0" applyFont="1" applyBorder="1" applyAlignment="1">
      <alignment horizontal="right" vertical="center" wrapText="1"/>
    </xf>
    <xf numFmtId="3" fontId="92" fillId="0" borderId="61" xfId="129" applyNumberFormat="1" applyFont="1" applyFill="1" applyBorder="1" applyAlignment="1" applyProtection="1">
      <alignment horizontal="right" vertical="center" wrapText="1"/>
      <protection locked="0"/>
    </xf>
    <xf numFmtId="6" fontId="79" fillId="0" borderId="1" xfId="0" applyNumberFormat="1" applyFont="1" applyBorder="1" applyAlignment="1">
      <alignment horizontal="right"/>
    </xf>
    <xf numFmtId="0" fontId="79" fillId="0" borderId="1" xfId="7" applyFont="1" applyBorder="1" applyAlignment="1">
      <alignment horizontal="right" wrapText="1"/>
    </xf>
    <xf numFmtId="6" fontId="121" fillId="0" borderId="1" xfId="7" applyNumberFormat="1" applyFont="1" applyBorder="1" applyAlignment="1">
      <alignment horizontal="right" vertical="top" wrapText="1" readingOrder="1"/>
    </xf>
    <xf numFmtId="3" fontId="79" fillId="0" borderId="19" xfId="0" applyNumberFormat="1" applyFont="1" applyBorder="1" applyAlignment="1">
      <alignment horizontal="center"/>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0" fontId="79" fillId="0" borderId="1" xfId="0" applyFont="1" applyBorder="1" applyAlignment="1">
      <alignment horizontal="right" vertical="center" wrapText="1"/>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xf>
    <xf numFmtId="3" fontId="92" fillId="0" borderId="61" xfId="129" applyNumberFormat="1" applyFont="1" applyFill="1" applyBorder="1" applyAlignment="1">
      <alignment horizontal="left" vertical="center"/>
    </xf>
    <xf numFmtId="0" fontId="107" fillId="0" borderId="34" xfId="0" applyFont="1" applyBorder="1" applyAlignment="1">
      <alignment horizontal="right"/>
    </xf>
    <xf numFmtId="3" fontId="127" fillId="0" borderId="61" xfId="129" applyNumberFormat="1" applyFill="1" applyBorder="1" applyAlignment="1">
      <alignment horizontal="right" vertical="center"/>
    </xf>
    <xf numFmtId="0" fontId="138" fillId="0" borderId="3" xfId="0" applyFont="1" applyBorder="1" applyAlignment="1">
      <alignment vertical="center"/>
    </xf>
    <xf numFmtId="1" fontId="92" fillId="0" borderId="61" xfId="129" applyNumberFormat="1" applyFont="1" applyFill="1" applyBorder="1" applyAlignment="1">
      <alignment horizontal="left" wrapText="1"/>
    </xf>
    <xf numFmtId="49" fontId="92" fillId="0" borderId="61" xfId="58" applyNumberFormat="1" applyFont="1" applyBorder="1" applyAlignment="1">
      <alignment horizontal="left"/>
    </xf>
    <xf numFmtId="0" fontId="79" fillId="0" borderId="3" xfId="0" applyFont="1" applyBorder="1" applyAlignment="1">
      <alignment vertical="center" wrapText="1"/>
    </xf>
    <xf numFmtId="0" fontId="83" fillId="0" borderId="1" xfId="0" applyFont="1" applyBorder="1" applyAlignment="1">
      <alignment wrapText="1"/>
    </xf>
    <xf numFmtId="3" fontId="79" fillId="5" borderId="3" xfId="0" applyNumberFormat="1" applyFont="1" applyFill="1" applyBorder="1" applyAlignment="1">
      <alignment horizontal="left" vertical="top" wrapText="1"/>
    </xf>
    <xf numFmtId="3" fontId="79" fillId="5" borderId="3" xfId="0" applyNumberFormat="1" applyFont="1" applyFill="1" applyBorder="1" applyAlignment="1">
      <alignment horizontal="center" vertical="center" wrapText="1"/>
    </xf>
    <xf numFmtId="3" fontId="79" fillId="0" borderId="55" xfId="0" applyNumberFormat="1" applyFont="1" applyBorder="1" applyAlignment="1">
      <alignment horizontal="left" vertical="center" wrapText="1"/>
    </xf>
    <xf numFmtId="3" fontId="79" fillId="0" borderId="12" xfId="0" applyNumberFormat="1" applyFont="1" applyBorder="1" applyAlignment="1">
      <alignment horizontal="left" vertical="center" wrapText="1"/>
    </xf>
    <xf numFmtId="3" fontId="92" fillId="0" borderId="0" xfId="129" applyNumberFormat="1" applyFont="1" applyFill="1" applyBorder="1" applyAlignment="1">
      <alignment horizontal="right" vertical="center" wrapText="1"/>
    </xf>
    <xf numFmtId="0" fontId="79" fillId="8" borderId="3" xfId="0" applyFont="1" applyFill="1" applyBorder="1" applyAlignment="1">
      <alignment horizontal="left" vertical="center" wrapText="1"/>
    </xf>
    <xf numFmtId="0" fontId="92" fillId="0" borderId="61" xfId="129" applyNumberFormat="1" applyFont="1" applyFill="1" applyBorder="1" applyAlignment="1">
      <alignment horizontal="right" vertical="center" wrapText="1"/>
    </xf>
    <xf numFmtId="3" fontId="79" fillId="6" borderId="3" xfId="0" applyNumberFormat="1" applyFont="1" applyFill="1" applyBorder="1" applyAlignment="1">
      <alignment horizontal="left" vertical="center" wrapText="1"/>
    </xf>
    <xf numFmtId="3" fontId="104" fillId="19" borderId="82" xfId="12" applyNumberFormat="1" applyFont="1" applyFill="1" applyBorder="1" applyAlignment="1">
      <alignment horizontal="left" vertical="center" wrapText="1"/>
    </xf>
    <xf numFmtId="3" fontId="127" fillId="0" borderId="0" xfId="129" applyNumberFormat="1" applyFill="1" applyBorder="1"/>
    <xf numFmtId="3" fontId="79" fillId="5" borderId="3" xfId="7" applyNumberFormat="1" applyFont="1" applyFill="1" applyBorder="1" applyAlignment="1">
      <alignment horizontal="left" vertical="center" wrapText="1"/>
    </xf>
    <xf numFmtId="3" fontId="79" fillId="5" borderId="3" xfId="0" applyNumberFormat="1" applyFont="1" applyFill="1" applyBorder="1" applyAlignment="1">
      <alignment horizontal="left" vertical="center" wrapText="1"/>
    </xf>
    <xf numFmtId="3" fontId="79" fillId="5" borderId="12" xfId="0" applyNumberFormat="1" applyFont="1" applyFill="1" applyBorder="1" applyAlignment="1">
      <alignment horizontal="left" vertical="center" wrapText="1"/>
    </xf>
    <xf numFmtId="3" fontId="79" fillId="0" borderId="3" xfId="0" applyNumberFormat="1" applyFont="1" applyBorder="1" applyAlignment="1">
      <alignment horizontal="left" vertical="center" wrapText="1"/>
    </xf>
    <xf numFmtId="0" fontId="79" fillId="0" borderId="3" xfId="0" applyFont="1" applyBorder="1" applyAlignment="1">
      <alignment horizontal="left" vertical="center" wrapText="1"/>
    </xf>
    <xf numFmtId="0" fontId="0" fillId="0" borderId="0" xfId="0"/>
    <xf numFmtId="0" fontId="0" fillId="0" borderId="1" xfId="0" applyBorder="1"/>
    <xf numFmtId="3" fontId="79" fillId="0" borderId="1" xfId="0" applyNumberFormat="1" applyFont="1" applyBorder="1" applyAlignment="1">
      <alignment horizontal="center"/>
    </xf>
    <xf numFmtId="3" fontId="79" fillId="5" borderId="2" xfId="0" applyNumberFormat="1" applyFont="1" applyFill="1" applyBorder="1" applyAlignment="1">
      <alignment horizontal="right" vertical="center" wrapText="1"/>
    </xf>
    <xf numFmtId="1" fontId="79" fillId="5" borderId="2" xfId="0" applyNumberFormat="1" applyFont="1" applyFill="1" applyBorder="1" applyAlignment="1">
      <alignment horizontal="right" vertical="center" wrapText="1"/>
    </xf>
    <xf numFmtId="0" fontId="79" fillId="5" borderId="2" xfId="0" applyFont="1" applyFill="1" applyBorder="1" applyAlignment="1">
      <alignment horizontal="right" vertical="center" wrapText="1"/>
    </xf>
    <xf numFmtId="0" fontId="79" fillId="5" borderId="4" xfId="0" applyFont="1" applyFill="1" applyBorder="1" applyAlignment="1">
      <alignment horizontal="center" vertical="center"/>
    </xf>
    <xf numFmtId="3" fontId="79" fillId="5" borderId="1" xfId="0" applyNumberFormat="1" applyFont="1" applyFill="1" applyBorder="1" applyAlignment="1">
      <alignment horizontal="left" vertical="center" wrapText="1"/>
    </xf>
    <xf numFmtId="0" fontId="79" fillId="5" borderId="1" xfId="0" applyFont="1" applyFill="1" applyBorder="1" applyAlignment="1">
      <alignment horizontal="right" vertical="center" wrapText="1"/>
    </xf>
    <xf numFmtId="0" fontId="117" fillId="0" borderId="1" xfId="8" applyBorder="1" applyAlignment="1" applyProtection="1">
      <alignment horizontal="right" vertical="center" wrapText="1"/>
    </xf>
    <xf numFmtId="0" fontId="117" fillId="5" borderId="1" xfId="8" applyFill="1" applyBorder="1" applyAlignment="1" applyProtection="1">
      <alignment horizontal="right" vertical="center" wrapText="1"/>
    </xf>
    <xf numFmtId="0" fontId="79" fillId="0" borderId="1" xfId="0" applyFont="1" applyBorder="1" applyAlignment="1">
      <alignment horizontal="right" vertical="center" wrapText="1"/>
    </xf>
    <xf numFmtId="3" fontId="79" fillId="0" borderId="2" xfId="0" applyNumberFormat="1" applyFont="1" applyBorder="1" applyAlignment="1">
      <alignment horizontal="right" vertical="center"/>
    </xf>
    <xf numFmtId="0" fontId="92" fillId="5" borderId="1" xfId="0" applyFont="1" applyFill="1" applyBorder="1" applyAlignment="1">
      <alignment horizontal="right" vertical="center" wrapText="1"/>
    </xf>
    <xf numFmtId="3" fontId="79" fillId="5" borderId="1" xfId="0" applyNumberFormat="1" applyFont="1" applyFill="1" applyBorder="1" applyAlignment="1" applyProtection="1">
      <alignment horizontal="right" vertical="center" wrapText="1"/>
      <protection locked="0"/>
    </xf>
    <xf numFmtId="3" fontId="79" fillId="0" borderId="1" xfId="0" applyNumberFormat="1" applyFont="1" applyBorder="1" applyAlignment="1" applyProtection="1">
      <alignment horizontal="right" wrapText="1"/>
      <protection locked="0"/>
    </xf>
    <xf numFmtId="3" fontId="79" fillId="8" borderId="1" xfId="7" applyNumberFormat="1" applyFont="1" applyFill="1" applyBorder="1" applyAlignment="1" applyProtection="1">
      <alignment horizontal="right" wrapText="1"/>
      <protection locked="0"/>
    </xf>
    <xf numFmtId="3" fontId="79" fillId="8" borderId="17" xfId="7" applyNumberFormat="1" applyFont="1" applyFill="1" applyBorder="1" applyAlignment="1" applyProtection="1">
      <alignment horizontal="right" wrapText="1"/>
      <protection locked="0"/>
    </xf>
    <xf numFmtId="0" fontId="79" fillId="8" borderId="1" xfId="7" applyFont="1" applyFill="1" applyBorder="1" applyAlignment="1" applyProtection="1">
      <alignment horizontal="right" wrapText="1"/>
      <protection locked="0"/>
    </xf>
    <xf numFmtId="0" fontId="0" fillId="0" borderId="1" xfId="0" applyBorder="1" applyAlignment="1">
      <alignment horizontal="right"/>
    </xf>
    <xf numFmtId="3" fontId="79" fillId="8" borderId="17" xfId="0" applyNumberFormat="1" applyFont="1" applyFill="1" applyBorder="1" applyAlignment="1" applyProtection="1">
      <alignment horizontal="right" wrapText="1"/>
      <protection locked="0"/>
    </xf>
    <xf numFmtId="0" fontId="79" fillId="0" borderId="2" xfId="0" applyFont="1" applyBorder="1" applyAlignment="1" applyProtection="1">
      <alignment horizontal="right" vertical="center" wrapText="1"/>
      <protection locked="0"/>
    </xf>
    <xf numFmtId="3" fontId="79" fillId="0" borderId="1" xfId="0" applyNumberFormat="1" applyFont="1" applyBorder="1" applyAlignment="1" applyProtection="1">
      <alignment horizontal="center" wrapText="1"/>
      <protection locked="0"/>
    </xf>
    <xf numFmtId="3" fontId="79" fillId="0" borderId="17" xfId="0" applyNumberFormat="1" applyFont="1" applyBorder="1" applyAlignment="1" applyProtection="1">
      <alignment horizontal="right" wrapText="1"/>
      <protection locked="0"/>
    </xf>
    <xf numFmtId="3" fontId="79" fillId="0" borderId="2" xfId="7" applyNumberFormat="1" applyFont="1" applyBorder="1" applyAlignment="1" applyProtection="1">
      <alignment horizontal="right" vertical="center" wrapText="1"/>
      <protection locked="0"/>
    </xf>
    <xf numFmtId="0" fontId="79" fillId="5" borderId="3" xfId="0" applyFont="1" applyFill="1" applyBorder="1" applyAlignment="1">
      <alignment horizontal="right" vertical="center" wrapText="1"/>
    </xf>
    <xf numFmtId="164" fontId="79" fillId="0" borderId="2" xfId="0" applyNumberFormat="1" applyFont="1" applyBorder="1" applyAlignment="1">
      <alignment horizontal="right" vertical="center"/>
    </xf>
    <xf numFmtId="164" fontId="0" fillId="0" borderId="1" xfId="0" applyNumberFormat="1" applyBorder="1" applyAlignment="1">
      <alignment horizontal="right"/>
    </xf>
    <xf numFmtId="0" fontId="92" fillId="0" borderId="61" xfId="129" applyNumberFormat="1" applyFont="1" applyFill="1" applyBorder="1" applyAlignment="1">
      <alignment horizontal="center"/>
    </xf>
    <xf numFmtId="49" fontId="92" fillId="0" borderId="61" xfId="129" applyNumberFormat="1" applyFont="1" applyFill="1" applyBorder="1" applyAlignment="1">
      <alignment horizontal="center"/>
    </xf>
    <xf numFmtId="3"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right" vertical="center" wrapText="1"/>
    </xf>
    <xf numFmtId="16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lignment horizontal="center" vertical="center" wrapText="1"/>
    </xf>
    <xf numFmtId="1" fontId="92" fillId="0" borderId="61" xfId="129" applyNumberFormat="1" applyFont="1" applyFill="1" applyBorder="1" applyAlignment="1">
      <alignment horizontal="right" vertical="center" wrapText="1"/>
    </xf>
    <xf numFmtId="3" fontId="127" fillId="0" borderId="61" xfId="129" applyNumberFormat="1" applyFill="1" applyBorder="1"/>
    <xf numFmtId="3" fontId="92" fillId="0" borderId="61" xfId="129" applyNumberFormat="1" applyFont="1" applyFill="1" applyBorder="1" applyAlignment="1">
      <alignment horizontal="right" vertical="center"/>
    </xf>
    <xf numFmtId="3" fontId="92" fillId="0" borderId="71" xfId="129" applyNumberFormat="1" applyFont="1" applyFill="1" applyBorder="1" applyAlignment="1">
      <alignment horizontal="right" vertical="center"/>
    </xf>
    <xf numFmtId="49" fontId="92" fillId="0" borderId="61" xfId="129" applyNumberFormat="1" applyFont="1" applyBorder="1"/>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65" fontId="92" fillId="0" borderId="61" xfId="129" applyNumberFormat="1" applyFont="1" applyFill="1" applyBorder="1" applyAlignment="1">
      <alignment horizontal="right" wrapText="1"/>
    </xf>
    <xf numFmtId="165" fontId="92" fillId="0" borderId="61" xfId="129" applyNumberFormat="1" applyFont="1" applyFill="1" applyBorder="1"/>
    <xf numFmtId="3" fontId="92" fillId="0" borderId="61" xfId="129" applyNumberFormat="1" applyFont="1" applyFill="1" applyBorder="1" applyAlignment="1">
      <alignment horizontal="left" vertical="center"/>
    </xf>
    <xf numFmtId="165" fontId="92" fillId="0" borderId="61" xfId="129" applyNumberFormat="1" applyFont="1" applyFill="1" applyBorder="1" applyAlignment="1">
      <alignment horizontal="center" vertical="center" wrapText="1"/>
    </xf>
    <xf numFmtId="3" fontId="92" fillId="0" borderId="1" xfId="129" applyNumberFormat="1" applyFont="1" applyFill="1" applyBorder="1" applyAlignment="1">
      <alignment horizontal="right" vertical="center"/>
    </xf>
    <xf numFmtId="1" fontId="92" fillId="0" borderId="61" xfId="129" applyNumberFormat="1" applyFont="1" applyFill="1" applyBorder="1" applyAlignment="1">
      <alignment horizontal="right" wrapText="1"/>
    </xf>
    <xf numFmtId="1" fontId="79" fillId="0" borderId="2" xfId="0" applyNumberFormat="1" applyFont="1" applyBorder="1" applyAlignment="1">
      <alignment horizontal="right" wrapText="1"/>
    </xf>
    <xf numFmtId="1" fontId="92" fillId="0" borderId="61" xfId="129" applyNumberFormat="1" applyFont="1" applyBorder="1"/>
    <xf numFmtId="1" fontId="92" fillId="0" borderId="71" xfId="129" applyNumberFormat="1" applyFont="1" applyBorder="1"/>
    <xf numFmtId="1" fontId="92" fillId="0" borderId="61" xfId="129" applyNumberFormat="1" applyFont="1" applyFill="1" applyBorder="1" applyAlignment="1" applyProtection="1">
      <alignment horizontal="right" vertical="center"/>
      <protection locked="0"/>
    </xf>
    <xf numFmtId="0" fontId="92" fillId="0" borderId="61" xfId="129" applyFont="1" applyFill="1" applyBorder="1" applyAlignment="1">
      <alignment horizontal="left" vertical="center" wrapText="1"/>
    </xf>
    <xf numFmtId="14" fontId="92" fillId="0" borderId="61" xfId="129" applyNumberFormat="1" applyFont="1" applyFill="1" applyBorder="1" applyAlignment="1">
      <alignment horizontal="right" vertical="center" wrapText="1"/>
    </xf>
    <xf numFmtId="1" fontId="92" fillId="0" borderId="61" xfId="129" applyNumberFormat="1" applyFont="1" applyFill="1" applyBorder="1" applyAlignment="1">
      <alignment horizontal="right" vertical="center"/>
    </xf>
    <xf numFmtId="1" fontId="79" fillId="5" borderId="1" xfId="0"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lignment vertical="center"/>
    </xf>
    <xf numFmtId="49" fontId="92" fillId="0" borderId="61" xfId="129" applyNumberFormat="1" applyFont="1" applyFill="1" applyBorder="1" applyAlignment="1">
      <alignment horizontal="right" vertical="center"/>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0" fontId="79" fillId="5" borderId="1" xfId="0" applyFont="1" applyFill="1" applyBorder="1" applyAlignment="1" applyProtection="1">
      <alignment horizontal="center" vertical="center" wrapText="1"/>
      <protection locked="0"/>
    </xf>
    <xf numFmtId="0" fontId="79" fillId="5" borderId="2" xfId="0" applyFont="1" applyFill="1" applyBorder="1" applyAlignment="1" applyProtection="1">
      <alignment horizontal="center" vertical="center" wrapText="1"/>
      <protection locked="0"/>
    </xf>
    <xf numFmtId="1" fontId="79" fillId="5" borderId="1" xfId="0"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center"/>
      <protection locked="0"/>
    </xf>
    <xf numFmtId="1" fontId="104" fillId="5" borderId="2" xfId="0" applyNumberFormat="1" applyFont="1" applyFill="1" applyBorder="1" applyAlignment="1">
      <alignment horizontal="right" vertical="center" wrapText="1"/>
    </xf>
    <xf numFmtId="49" fontId="79" fillId="5" borderId="2" xfId="0" applyNumberFormat="1" applyFont="1" applyFill="1" applyBorder="1" applyAlignment="1">
      <alignment horizontal="right" vertical="center" wrapText="1"/>
    </xf>
    <xf numFmtId="1" fontId="79" fillId="5" borderId="1" xfId="7" applyNumberFormat="1" applyFont="1" applyFill="1" applyBorder="1" applyAlignment="1">
      <alignment horizontal="right" vertical="center" wrapText="1"/>
    </xf>
    <xf numFmtId="1" fontId="79" fillId="8" borderId="17" xfId="7" applyNumberFormat="1" applyFont="1" applyFill="1" applyBorder="1" applyAlignment="1" applyProtection="1">
      <alignment horizontal="right" wrapText="1"/>
      <protection locked="0"/>
    </xf>
    <xf numFmtId="1" fontId="79" fillId="8" borderId="1" xfId="7" applyNumberFormat="1" applyFont="1" applyFill="1" applyBorder="1" applyAlignment="1" applyProtection="1">
      <alignment horizontal="right" wrapText="1"/>
      <protection locked="0"/>
    </xf>
    <xf numFmtId="1" fontId="79" fillId="0" borderId="1" xfId="0" applyNumberFormat="1" applyFont="1" applyBorder="1" applyAlignment="1" applyProtection="1">
      <alignment horizontal="right" vertical="center" wrapText="1"/>
      <protection locked="0"/>
    </xf>
    <xf numFmtId="1" fontId="79" fillId="0" borderId="1" xfId="0" applyNumberFormat="1" applyFont="1" applyBorder="1" applyAlignment="1" applyProtection="1">
      <alignment horizontal="right" wrapText="1"/>
      <protection locked="0"/>
    </xf>
    <xf numFmtId="1" fontId="79" fillId="0" borderId="3" xfId="0" applyNumberFormat="1" applyFont="1" applyBorder="1" applyAlignment="1" applyProtection="1">
      <alignment horizontal="right" wrapText="1"/>
      <protection locked="0"/>
    </xf>
    <xf numFmtId="49" fontId="79" fillId="0" borderId="1" xfId="0" applyNumberFormat="1" applyFont="1" applyBorder="1" applyAlignment="1" applyProtection="1">
      <alignment horizontal="left" wrapText="1"/>
      <protection locked="0"/>
    </xf>
    <xf numFmtId="1" fontId="79" fillId="0" borderId="17" xfId="0" applyNumberFormat="1" applyFont="1" applyBorder="1" applyAlignment="1" applyProtection="1">
      <alignment horizontal="right" wrapText="1"/>
      <protection locked="0"/>
    </xf>
    <xf numFmtId="49" fontId="79" fillId="0" borderId="2" xfId="7" applyNumberFormat="1" applyFont="1" applyBorder="1" applyAlignment="1" applyProtection="1">
      <alignment horizontal="right" vertical="center" wrapText="1"/>
      <protection locked="0"/>
    </xf>
    <xf numFmtId="0" fontId="79" fillId="0" borderId="2" xfId="7" applyFont="1" applyBorder="1" applyAlignment="1" applyProtection="1">
      <alignment horizontal="right" vertical="center" wrapText="1"/>
      <protection locked="0"/>
    </xf>
    <xf numFmtId="1" fontId="0" fillId="0" borderId="1" xfId="0" applyNumberFormat="1" applyBorder="1" applyAlignment="1">
      <alignment horizontal="right"/>
    </xf>
    <xf numFmtId="0" fontId="117" fillId="0" borderId="1" xfId="8" applyBorder="1" applyAlignment="1">
      <alignment horizontal="right" vertical="center" wrapText="1"/>
    </xf>
    <xf numFmtId="0" fontId="121" fillId="0" borderId="34" xfId="0" applyFont="1" applyBorder="1" applyAlignment="1">
      <alignment horizontal="right"/>
    </xf>
    <xf numFmtId="49" fontId="92" fillId="0" borderId="61" xfId="129" applyNumberFormat="1" applyFont="1" applyBorder="1" applyAlignment="1">
      <alignment horizontal="left"/>
    </xf>
    <xf numFmtId="0" fontId="92" fillId="0" borderId="61" xfId="129" applyNumberFormat="1" applyFont="1" applyBorder="1" applyAlignment="1">
      <alignment horizontal="left" wrapText="1"/>
    </xf>
    <xf numFmtId="1" fontId="79" fillId="0" borderId="1" xfId="0" applyNumberFormat="1" applyFont="1" applyBorder="1" applyAlignment="1">
      <alignment horizontal="right"/>
    </xf>
    <xf numFmtId="1" fontId="79" fillId="0" borderId="1" xfId="0" applyNumberFormat="1" applyFont="1" applyBorder="1"/>
    <xf numFmtId="1" fontId="79" fillId="0" borderId="1" xfId="7" applyNumberFormat="1" applyFont="1" applyBorder="1"/>
    <xf numFmtId="1" fontId="79" fillId="0" borderId="1" xfId="0" applyNumberFormat="1" applyFont="1" applyBorder="1" applyAlignment="1">
      <alignment wrapText="1"/>
    </xf>
    <xf numFmtId="1" fontId="79" fillId="0" borderId="1" xfId="7" applyNumberFormat="1" applyFont="1" applyBorder="1" applyAlignment="1">
      <alignment horizontal="right"/>
    </xf>
    <xf numFmtId="0" fontId="79" fillId="0" borderId="2" xfId="7" applyFont="1" applyBorder="1" applyAlignment="1">
      <alignment horizontal="right"/>
    </xf>
    <xf numFmtId="3" fontId="79" fillId="5" borderId="10" xfId="0" applyNumberFormat="1" applyFont="1" applyFill="1" applyBorder="1" applyAlignment="1" applyProtection="1">
      <alignment horizontal="right" vertical="center" wrapText="1"/>
      <protection locked="0"/>
    </xf>
    <xf numFmtId="3" fontId="79" fillId="5" borderId="11" xfId="0" applyNumberFormat="1" applyFont="1" applyFill="1" applyBorder="1" applyAlignment="1" applyProtection="1">
      <alignment horizontal="right" vertical="center" wrapText="1"/>
      <protection locked="0"/>
    </xf>
    <xf numFmtId="3" fontId="79" fillId="5" borderId="12" xfId="0" applyNumberFormat="1" applyFont="1" applyFill="1" applyBorder="1" applyAlignment="1" applyProtection="1">
      <alignment horizontal="right" vertical="center" wrapText="1"/>
      <protection locked="0"/>
    </xf>
    <xf numFmtId="3" fontId="79" fillId="5" borderId="25" xfId="0" applyNumberFormat="1" applyFont="1" applyFill="1" applyBorder="1" applyAlignment="1" applyProtection="1">
      <alignment horizontal="right" vertical="center" wrapText="1"/>
      <protection locked="0"/>
    </xf>
    <xf numFmtId="3" fontId="79" fillId="5" borderId="55" xfId="0" applyNumberFormat="1" applyFont="1" applyFill="1" applyBorder="1" applyAlignment="1" applyProtection="1">
      <alignment horizontal="right" vertical="center" wrapText="1"/>
      <protection locked="0"/>
    </xf>
    <xf numFmtId="1" fontId="92" fillId="0" borderId="62" xfId="129" applyNumberFormat="1" applyFont="1" applyFill="1" applyBorder="1" applyAlignment="1" applyProtection="1">
      <alignment horizontal="right"/>
      <protection locked="0"/>
    </xf>
    <xf numFmtId="3" fontId="79" fillId="0" borderId="1" xfId="0" applyNumberFormat="1" applyFont="1" applyBorder="1" applyProtection="1"/>
    <xf numFmtId="1" fontId="79" fillId="0" borderId="1" xfId="0" applyNumberFormat="1" applyFont="1" applyBorder="1" applyProtection="1">
      <protection locked="0"/>
    </xf>
    <xf numFmtId="3" fontId="79" fillId="0" borderId="1" xfId="0" applyNumberFormat="1" applyFont="1" applyBorder="1" applyProtection="1">
      <protection locked="0"/>
    </xf>
    <xf numFmtId="1" fontId="79" fillId="0" borderId="1" xfId="7" applyNumberFormat="1" applyFont="1" applyBorder="1" applyProtection="1">
      <protection locked="0"/>
    </xf>
    <xf numFmtId="3" fontId="79" fillId="0" borderId="3" xfId="0" applyNumberFormat="1" applyFont="1" applyBorder="1" applyProtection="1"/>
    <xf numFmtId="3" fontId="79" fillId="0" borderId="19" xfId="0" applyNumberFormat="1" applyFont="1" applyBorder="1" applyProtection="1"/>
    <xf numFmtId="1" fontId="92" fillId="0" borderId="62" xfId="58" applyNumberFormat="1" applyFont="1" applyFill="1" applyBorder="1" applyAlignment="1" applyProtection="1">
      <alignment horizontal="right"/>
      <protection locked="0"/>
    </xf>
    <xf numFmtId="1" fontId="92" fillId="0" borderId="61" xfId="58" applyNumberFormat="1" applyFont="1" applyFill="1" applyBorder="1" applyAlignment="1" applyProtection="1">
      <alignment horizontal="right"/>
      <protection locked="0"/>
    </xf>
    <xf numFmtId="1" fontId="121" fillId="0" borderId="57" xfId="129" applyNumberFormat="1" applyFont="1" applyFill="1" applyBorder="1" applyAlignment="1" applyProtection="1">
      <alignment horizontal="right"/>
      <protection locked="0"/>
    </xf>
    <xf numFmtId="1" fontId="121" fillId="0" borderId="34" xfId="129" applyNumberFormat="1" applyFont="1" applyFill="1" applyBorder="1" applyAlignment="1" applyProtection="1">
      <alignment horizontal="right"/>
      <protection locked="0"/>
    </xf>
    <xf numFmtId="1" fontId="92" fillId="0" borderId="63" xfId="129" applyNumberFormat="1" applyFont="1" applyFill="1" applyBorder="1" applyAlignment="1" applyProtection="1">
      <alignment horizontal="right"/>
      <protection locked="0"/>
    </xf>
    <xf numFmtId="1" fontId="92" fillId="0" borderId="1" xfId="129" applyNumberFormat="1" applyFont="1" applyFill="1" applyBorder="1" applyAlignment="1" applyProtection="1">
      <alignment horizontal="right"/>
      <protection locked="0"/>
    </xf>
    <xf numFmtId="0" fontId="79" fillId="0" borderId="1" xfId="0" applyFont="1" applyBorder="1" applyAlignment="1" applyProtection="1">
      <alignment horizontal="right"/>
      <protection locked="0"/>
    </xf>
    <xf numFmtId="1" fontId="92" fillId="0" borderId="64" xfId="129" applyNumberFormat="1" applyFont="1" applyFill="1" applyBorder="1" applyAlignment="1" applyProtection="1">
      <alignment horizontal="right"/>
      <protection locked="0"/>
    </xf>
    <xf numFmtId="1" fontId="79" fillId="0" borderId="1" xfId="7" applyNumberFormat="1" applyFont="1" applyBorder="1" applyAlignment="1" applyProtection="1">
      <alignment horizontal="right"/>
      <protection locked="0"/>
    </xf>
    <xf numFmtId="3" fontId="79" fillId="0" borderId="1" xfId="7" applyNumberFormat="1" applyFont="1" applyBorder="1" applyAlignment="1" applyProtection="1">
      <alignment horizontal="right"/>
      <protection locked="0"/>
    </xf>
    <xf numFmtId="3" fontId="92" fillId="0" borderId="62" xfId="129" applyNumberFormat="1" applyFont="1" applyFill="1" applyBorder="1" applyAlignment="1" applyProtection="1">
      <alignment horizontal="right"/>
      <protection locked="0"/>
    </xf>
    <xf numFmtId="3" fontId="92" fillId="0" borderId="61" xfId="129" applyNumberFormat="1" applyFont="1" applyFill="1" applyBorder="1" applyAlignment="1" applyProtection="1">
      <alignment horizontal="right"/>
      <protection locked="0"/>
    </xf>
    <xf numFmtId="0" fontId="92" fillId="0" borderId="61" xfId="129" applyNumberFormat="1" applyFont="1" applyFill="1" applyBorder="1" applyAlignment="1" applyProtection="1">
      <alignment horizontal="right"/>
      <protection locked="0"/>
    </xf>
    <xf numFmtId="49" fontId="92" fillId="0" borderId="61" xfId="129" applyNumberFormat="1" applyFont="1" applyFill="1" applyBorder="1" applyAlignment="1" applyProtection="1">
      <alignment horizontal="right"/>
      <protection locked="0"/>
    </xf>
    <xf numFmtId="3" fontId="92" fillId="0" borderId="65" xfId="129" applyNumberFormat="1" applyFont="1" applyFill="1" applyBorder="1" applyAlignment="1" applyProtection="1">
      <alignment horizontal="right"/>
      <protection locked="0"/>
    </xf>
    <xf numFmtId="3" fontId="92" fillId="0" borderId="60" xfId="129" applyNumberFormat="1" applyFont="1" applyFill="1" applyBorder="1" applyAlignment="1" applyProtection="1">
      <alignment horizontal="right"/>
      <protection locked="0"/>
    </xf>
    <xf numFmtId="0" fontId="92" fillId="0" borderId="60" xfId="129" applyNumberFormat="1" applyFont="1" applyFill="1" applyBorder="1" applyAlignment="1" applyProtection="1">
      <alignment horizontal="right"/>
      <protection locked="0"/>
    </xf>
    <xf numFmtId="49" fontId="92" fillId="0" borderId="60" xfId="129" applyNumberFormat="1" applyFont="1" applyFill="1" applyBorder="1" applyAlignment="1" applyProtection="1">
      <alignment horizontal="right"/>
      <protection locked="0"/>
    </xf>
    <xf numFmtId="3" fontId="79" fillId="0" borderId="7" xfId="0" applyNumberFormat="1" applyFont="1" applyBorder="1" applyProtection="1"/>
    <xf numFmtId="1" fontId="79" fillId="0" borderId="7" xfId="7" applyNumberFormat="1" applyFont="1" applyBorder="1" applyProtection="1">
      <protection locked="0"/>
    </xf>
    <xf numFmtId="1" fontId="127" fillId="0" borderId="62" xfId="129" applyNumberFormat="1" applyFill="1" applyBorder="1" applyProtection="1">
      <protection locked="0"/>
    </xf>
    <xf numFmtId="1" fontId="127" fillId="0" borderId="61" xfId="129" applyNumberFormat="1" applyFill="1" applyBorder="1" applyProtection="1">
      <protection locked="0"/>
    </xf>
    <xf numFmtId="1" fontId="92" fillId="0" borderId="61" xfId="129" applyNumberFormat="1" applyFont="1" applyFill="1" applyBorder="1" applyAlignment="1" applyProtection="1">
      <alignment horizontal="right" vertical="center" wrapText="1"/>
      <protection locked="0"/>
    </xf>
    <xf numFmtId="1" fontId="127" fillId="0" borderId="61" xfId="129" applyNumberFormat="1" applyFill="1" applyBorder="1" applyProtection="1">
      <protection locked="0"/>
    </xf>
    <xf numFmtId="1" fontId="127" fillId="0" borderId="61" xfId="129" applyNumberFormat="1" applyFill="1" applyBorder="1" applyProtection="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49" fontId="92" fillId="0" borderId="61" xfId="129" applyNumberFormat="1" applyFont="1" applyFill="1" applyBorder="1" applyAlignment="1" applyProtection="1">
      <alignment horizontal="right" vertical="center" wrapText="1"/>
      <protection locked="0"/>
    </xf>
    <xf numFmtId="1" fontId="0" fillId="0" borderId="19" xfId="0" applyNumberFormat="1" applyBorder="1" applyAlignment="1" applyProtection="1">
      <alignment horizontal="right"/>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65" fontId="79" fillId="0" borderId="1" xfId="0" applyNumberFormat="1" applyFont="1" applyBorder="1" applyAlignment="1">
      <alignment horizontal="right" wrapText="1"/>
    </xf>
    <xf numFmtId="3" fontId="79" fillId="0" borderId="21" xfId="0" applyNumberFormat="1" applyFont="1" applyBorder="1" applyProtection="1">
      <protection locked="0"/>
    </xf>
    <xf numFmtId="3" fontId="79" fillId="0" borderId="21" xfId="0" applyNumberFormat="1" applyFont="1" applyBorder="1" applyProtection="1"/>
    <xf numFmtId="3" fontId="79" fillId="0" borderId="73" xfId="0" applyNumberFormat="1" applyFont="1" applyBorder="1" applyProtection="1"/>
    <xf numFmtId="0" fontId="79" fillId="0" borderId="21" xfId="0" applyFont="1" applyBorder="1" applyProtection="1">
      <protection locked="0"/>
    </xf>
    <xf numFmtId="3" fontId="79" fillId="0" borderId="14" xfId="0" applyNumberFormat="1" applyFont="1" applyBorder="1" applyProtection="1">
      <protection locked="0"/>
    </xf>
    <xf numFmtId="3" fontId="79" fillId="0" borderId="58" xfId="0" applyNumberFormat="1" applyFont="1" applyBorder="1" applyProtection="1">
      <protection locked="0"/>
    </xf>
    <xf numFmtId="3" fontId="79" fillId="0" borderId="59" xfId="0" applyNumberFormat="1" applyFont="1" applyBorder="1" applyProtection="1">
      <protection locked="0"/>
    </xf>
    <xf numFmtId="0" fontId="79" fillId="0" borderId="21" xfId="0" applyFont="1" applyBorder="1" applyAlignment="1" applyProtection="1">
      <alignment horizontal="right"/>
      <protection locked="0"/>
    </xf>
    <xf numFmtId="3" fontId="79" fillId="0" borderId="14" xfId="0" applyNumberFormat="1" applyFont="1" applyBorder="1" applyAlignment="1" applyProtection="1">
      <alignment horizontal="right"/>
      <protection locked="0"/>
    </xf>
    <xf numFmtId="3" fontId="79" fillId="0" borderId="21" xfId="0" applyNumberFormat="1" applyFont="1" applyBorder="1" applyAlignment="1" applyProtection="1">
      <alignment horizontal="right"/>
      <protection locked="0"/>
    </xf>
    <xf numFmtId="49" fontId="92" fillId="0" borderId="71" xfId="129" applyNumberFormat="1" applyFont="1" applyFill="1" applyBorder="1" applyAlignment="1" applyProtection="1">
      <alignment horizontal="right"/>
      <protection locked="0"/>
    </xf>
    <xf numFmtId="1" fontId="79" fillId="0" borderId="2" xfId="0" applyNumberFormat="1" applyFont="1" applyBorder="1" applyAlignment="1" applyProtection="1">
      <alignment horizontal="right"/>
      <protection locked="0"/>
    </xf>
    <xf numFmtId="1" fontId="79" fillId="0" borderId="2" xfId="7" applyNumberFormat="1" applyFont="1" applyBorder="1" applyAlignment="1" applyProtection="1">
      <alignment horizontal="right"/>
      <protection locked="0"/>
    </xf>
    <xf numFmtId="49" fontId="92" fillId="0" borderId="83" xfId="129" applyNumberFormat="1" applyFont="1" applyFill="1" applyBorder="1" applyAlignment="1" applyProtection="1">
      <alignment horizontal="right"/>
      <protection locked="0"/>
    </xf>
    <xf numFmtId="1" fontId="79" fillId="0" borderId="13" xfId="0" applyNumberFormat="1" applyFont="1" applyBorder="1" applyAlignment="1" applyProtection="1">
      <alignment horizontal="right"/>
      <protection locked="0"/>
    </xf>
    <xf numFmtId="3" fontId="92" fillId="0" borderId="84" xfId="129" applyNumberFormat="1" applyFont="1" applyFill="1" applyBorder="1" applyAlignment="1" applyProtection="1">
      <alignment horizontal="right"/>
      <protection locked="0"/>
    </xf>
    <xf numFmtId="3" fontId="92" fillId="0" borderId="71" xfId="129" applyNumberFormat="1" applyFont="1" applyFill="1" applyBorder="1" applyAlignment="1" applyProtection="1">
      <alignment horizontal="right"/>
      <protection locked="0"/>
    </xf>
    <xf numFmtId="49" fontId="92" fillId="0" borderId="1" xfId="129" applyNumberFormat="1" applyFont="1" applyFill="1" applyBorder="1" applyAlignment="1" applyProtection="1">
      <alignment horizontal="right" wrapText="1"/>
      <protection locked="0"/>
    </xf>
    <xf numFmtId="49" fontId="92" fillId="0" borderId="85" xfId="129" applyNumberFormat="1" applyFont="1" applyFill="1" applyBorder="1" applyAlignment="1" applyProtection="1">
      <alignment horizontal="right"/>
      <protection locked="0"/>
    </xf>
    <xf numFmtId="3" fontId="92" fillId="0" borderId="86" xfId="129" applyNumberFormat="1" applyFont="1" applyFill="1" applyBorder="1" applyAlignment="1" applyProtection="1">
      <alignment horizontal="right"/>
      <protection locked="0"/>
    </xf>
    <xf numFmtId="49" fontId="92" fillId="0" borderId="71" xfId="129" applyNumberFormat="1" applyFont="1" applyFill="1" applyBorder="1" applyAlignment="1" applyProtection="1">
      <alignment horizontal="right" wrapText="1"/>
      <protection locked="0"/>
    </xf>
    <xf numFmtId="3" fontId="92" fillId="0" borderId="61" xfId="58" applyNumberFormat="1" applyFont="1" applyFill="1" applyBorder="1" applyAlignment="1" applyProtection="1">
      <alignment horizontal="right"/>
      <protection locked="0"/>
    </xf>
    <xf numFmtId="49" fontId="92" fillId="0" borderId="71" xfId="58" applyNumberFormat="1" applyFont="1" applyFill="1" applyBorder="1" applyAlignment="1" applyProtection="1">
      <alignment horizontal="right"/>
      <protection locked="0"/>
    </xf>
    <xf numFmtId="3" fontId="92" fillId="0" borderId="62" xfId="58" applyNumberFormat="1" applyFont="1" applyFill="1" applyBorder="1" applyAlignment="1" applyProtection="1">
      <alignment horizontal="right"/>
      <protection locked="0"/>
    </xf>
    <xf numFmtId="3" fontId="92" fillId="0" borderId="62" xfId="129" applyNumberFormat="1" applyFont="1" applyFill="1" applyBorder="1" applyAlignment="1" applyProtection="1">
      <alignment horizontal="right" wrapText="1"/>
      <protection locked="0"/>
    </xf>
    <xf numFmtId="3" fontId="121" fillId="0" borderId="34" xfId="129" applyNumberFormat="1" applyFont="1" applyFill="1" applyBorder="1" applyAlignment="1" applyProtection="1">
      <alignment horizontal="right"/>
      <protection locked="0"/>
    </xf>
    <xf numFmtId="49" fontId="121" fillId="0" borderId="82" xfId="129" applyNumberFormat="1" applyFont="1" applyFill="1" applyBorder="1" applyAlignment="1" applyProtection="1">
      <alignment horizontal="right"/>
      <protection locked="0"/>
    </xf>
    <xf numFmtId="3" fontId="121" fillId="0" borderId="57" xfId="129" applyNumberFormat="1" applyFont="1" applyFill="1" applyBorder="1" applyAlignment="1" applyProtection="1">
      <alignment horizontal="right"/>
      <protection locked="0"/>
    </xf>
    <xf numFmtId="3" fontId="79" fillId="0" borderId="6" xfId="0" applyNumberFormat="1" applyFont="1" applyBorder="1" applyAlignment="1" applyProtection="1">
      <alignment horizontal="right"/>
      <protection locked="0"/>
    </xf>
    <xf numFmtId="49" fontId="92" fillId="0" borderId="72" xfId="129" applyNumberFormat="1" applyFont="1" applyFill="1" applyBorder="1" applyAlignment="1" applyProtection="1">
      <alignment horizontal="right"/>
      <protection locked="0"/>
    </xf>
    <xf numFmtId="1" fontId="79" fillId="0" borderId="6" xfId="7" applyNumberFormat="1" applyFont="1" applyBorder="1" applyAlignment="1" applyProtection="1">
      <alignment horizontal="right"/>
      <protection locked="0"/>
    </xf>
    <xf numFmtId="1" fontId="92" fillId="0" borderId="62" xfId="58" applyNumberFormat="1" applyFont="1" applyFill="1" applyBorder="1" applyAlignment="1" applyProtection="1">
      <alignment horizontal="right"/>
    </xf>
    <xf numFmtId="1" fontId="127" fillId="0" borderId="0" xfId="129" applyNumberFormat="1" applyFill="1" applyBorder="1" applyProtection="1">
      <protection locked="0"/>
    </xf>
    <xf numFmtId="3" fontId="79" fillId="5" borderId="1" xfId="0" applyNumberFormat="1" applyFont="1" applyFill="1" applyBorder="1" applyAlignment="1">
      <alignment horizontal="right" vertical="center" wrapText="1"/>
    </xf>
    <xf numFmtId="3" fontId="79" fillId="5" borderId="11" xfId="0" applyNumberFormat="1" applyFont="1" applyFill="1" applyBorder="1" applyAlignment="1">
      <alignment horizontal="right" vertical="center" wrapText="1"/>
    </xf>
    <xf numFmtId="3" fontId="79" fillId="5" borderId="10" xfId="0" applyNumberFormat="1" applyFont="1" applyFill="1" applyBorder="1" applyAlignment="1">
      <alignment horizontal="right" vertical="center" wrapText="1"/>
    </xf>
    <xf numFmtId="3" fontId="92" fillId="0" borderId="61" xfId="129" applyNumberFormat="1" applyFont="1" applyFill="1" applyBorder="1" applyAlignment="1" applyProtection="1">
      <alignment horizontal="right" wrapText="1"/>
      <protection locked="0"/>
    </xf>
    <xf numFmtId="3" fontId="127" fillId="0" borderId="61" xfId="129" applyNumberFormat="1" applyFill="1" applyBorder="1" applyAlignment="1" applyProtection="1">
      <alignment horizontal="right"/>
      <protection locked="0"/>
    </xf>
    <xf numFmtId="3" fontId="0" fillId="0" borderId="1" xfId="0" applyNumberFormat="1" applyBorder="1" applyAlignment="1" applyProtection="1">
      <alignment horizontal="right"/>
    </xf>
    <xf numFmtId="3" fontId="129" fillId="0" borderId="61" xfId="58" applyNumberFormat="1" applyFill="1" applyBorder="1" applyAlignment="1" applyProtection="1">
      <alignment horizontal="right"/>
      <protection locked="0"/>
    </xf>
    <xf numFmtId="3" fontId="107" fillId="0" borderId="34" xfId="129" applyNumberFormat="1" applyFont="1" applyFill="1" applyBorder="1" applyAlignment="1" applyProtection="1">
      <alignment horizontal="right"/>
      <protection locked="0"/>
    </xf>
    <xf numFmtId="3" fontId="79" fillId="0" borderId="10" xfId="0" applyNumberFormat="1" applyFont="1" applyBorder="1" applyAlignment="1" applyProtection="1">
      <alignment horizontal="right"/>
      <protection locked="0"/>
    </xf>
    <xf numFmtId="3" fontId="127" fillId="0" borderId="60" xfId="129" applyNumberFormat="1" applyFill="1" applyBorder="1" applyAlignment="1" applyProtection="1">
      <alignment horizontal="right"/>
      <protection locked="0"/>
    </xf>
    <xf numFmtId="3" fontId="79" fillId="0" borderId="11" xfId="0" applyNumberFormat="1" applyFont="1" applyBorder="1" applyAlignment="1">
      <alignment horizontal="right"/>
    </xf>
    <xf numFmtId="3" fontId="79" fillId="0" borderId="11" xfId="0" applyNumberFormat="1" applyFont="1" applyBorder="1" applyAlignment="1" applyProtection="1">
      <alignment horizontal="right"/>
      <protection locked="0"/>
    </xf>
    <xf numFmtId="0" fontId="92" fillId="0" borderId="63" xfId="129" applyFont="1" applyFill="1" applyBorder="1" applyAlignment="1">
      <alignment horizontal="left" vertical="center" wrapText="1"/>
    </xf>
    <xf numFmtId="0" fontId="92" fillId="0" borderId="64" xfId="129" applyFont="1" applyFill="1" applyBorder="1" applyAlignment="1">
      <alignment horizontal="left" vertical="center" wrapText="1"/>
    </xf>
    <xf numFmtId="0" fontId="83" fillId="0" borderId="0" xfId="0" applyFont="1" applyAlignment="1">
      <alignment wrapText="1"/>
    </xf>
    <xf numFmtId="0" fontId="82" fillId="7" borderId="0" xfId="0" applyFont="1" applyFill="1" applyAlignment="1">
      <alignment horizontal="center" vertical="center" wrapText="1"/>
    </xf>
    <xf numFmtId="0" fontId="92" fillId="0" borderId="61" xfId="129" applyFont="1" applyFill="1" applyBorder="1" applyAlignment="1">
      <alignment horizontal="right" vertical="center" wrapText="1"/>
    </xf>
    <xf numFmtId="49" fontId="92" fillId="0" borderId="64" xfId="129" applyNumberFormat="1" applyFont="1" applyFill="1" applyBorder="1" applyAlignment="1">
      <alignment horizontal="right" vertical="center"/>
    </xf>
    <xf numFmtId="1" fontId="92" fillId="0" borderId="64" xfId="129" applyNumberFormat="1" applyFont="1" applyFill="1" applyBorder="1" applyAlignment="1">
      <alignment horizontal="right" vertical="center"/>
    </xf>
    <xf numFmtId="49" fontId="92" fillId="0" borderId="64" xfId="129" applyNumberFormat="1" applyFont="1" applyFill="1" applyBorder="1" applyAlignment="1">
      <alignment horizontal="right" vertical="center" wrapText="1"/>
    </xf>
    <xf numFmtId="0" fontId="92" fillId="0" borderId="61" xfId="58" applyFont="1" applyFill="1" applyBorder="1" applyAlignment="1">
      <alignment horizontal="right" vertical="center" wrapText="1"/>
    </xf>
    <xf numFmtId="49" fontId="92" fillId="0" borderId="64" xfId="58" applyNumberFormat="1" applyFont="1" applyFill="1" applyBorder="1" applyAlignment="1">
      <alignment horizontal="right" vertical="center"/>
    </xf>
    <xf numFmtId="1" fontId="92" fillId="0" borderId="64" xfId="58" applyNumberFormat="1" applyFont="1" applyFill="1" applyBorder="1" applyAlignment="1">
      <alignment horizontal="right" vertical="center"/>
    </xf>
    <xf numFmtId="2" fontId="92" fillId="0" borderId="64" xfId="129" applyNumberFormat="1" applyFont="1" applyFill="1" applyBorder="1" applyAlignment="1">
      <alignment horizontal="right" vertical="center"/>
    </xf>
    <xf numFmtId="0" fontId="142" fillId="0" borderId="61" xfId="129" applyFont="1" applyFill="1" applyBorder="1" applyAlignment="1">
      <alignment horizontal="right" vertical="center" wrapText="1"/>
    </xf>
    <xf numFmtId="0" fontId="79" fillId="5" borderId="1" xfId="0" applyFont="1" applyFill="1" applyBorder="1" applyAlignment="1" applyProtection="1">
      <alignment horizontal="right" vertical="center" wrapText="1"/>
      <protection locked="0"/>
    </xf>
    <xf numFmtId="0" fontId="79" fillId="5" borderId="2" xfId="0" applyFont="1" applyFill="1" applyBorder="1" applyAlignment="1" applyProtection="1">
      <alignment horizontal="right" vertical="center" wrapText="1"/>
      <protection locked="0"/>
    </xf>
    <xf numFmtId="1" fontId="92" fillId="0" borderId="64" xfId="129" applyNumberFormat="1" applyFont="1" applyFill="1" applyBorder="1" applyAlignment="1">
      <alignment horizontal="right" vertical="center" wrapText="1"/>
    </xf>
    <xf numFmtId="0" fontId="92" fillId="5" borderId="10" xfId="0" applyFont="1" applyFill="1" applyBorder="1" applyAlignment="1">
      <alignment horizontal="right"/>
    </xf>
    <xf numFmtId="0" fontId="92" fillId="7" borderId="10" xfId="0" applyFont="1" applyFill="1" applyBorder="1" applyAlignment="1">
      <alignment horizontal="right"/>
    </xf>
    <xf numFmtId="3" fontId="79" fillId="7" borderId="10" xfId="0" applyNumberFormat="1" applyFont="1" applyFill="1" applyBorder="1" applyAlignment="1">
      <alignment horizontal="right"/>
    </xf>
    <xf numFmtId="3" fontId="79" fillId="7" borderId="11" xfId="0" applyNumberFormat="1" applyFont="1" applyFill="1" applyBorder="1" applyAlignment="1">
      <alignment horizontal="right"/>
    </xf>
    <xf numFmtId="1" fontId="92" fillId="0" borderId="0" xfId="129" applyNumberFormat="1" applyFont="1" applyFill="1" applyBorder="1" applyAlignment="1">
      <alignment vertical="center"/>
    </xf>
    <xf numFmtId="1" fontId="92" fillId="0" borderId="71" xfId="129" applyNumberFormat="1" applyFont="1" applyFill="1" applyBorder="1" applyAlignment="1" applyProtection="1">
      <alignment horizontal="right" vertical="center" wrapText="1"/>
      <protection locked="0"/>
    </xf>
    <xf numFmtId="1" fontId="92" fillId="0" borderId="63" xfId="129" applyNumberFormat="1" applyFont="1" applyFill="1" applyBorder="1" applyAlignment="1">
      <alignment horizontal="right" vertical="center"/>
    </xf>
    <xf numFmtId="49" fontId="92" fillId="0" borderId="1" xfId="129" applyNumberFormat="1" applyFont="1" applyFill="1" applyBorder="1" applyAlignment="1">
      <alignment horizontal="right" vertical="center"/>
    </xf>
    <xf numFmtId="0" fontId="79" fillId="0" borderId="0" xfId="7" applyFont="1" applyAlignment="1">
      <alignment horizontal="right" vertical="center" wrapText="1"/>
    </xf>
    <xf numFmtId="0" fontId="79" fillId="0" borderId="2" xfId="0" applyFont="1" applyBorder="1" applyAlignment="1">
      <alignment horizontal="right" vertical="center" wrapText="1"/>
    </xf>
    <xf numFmtId="3" fontId="104" fillId="7" borderId="21" xfId="0" applyNumberFormat="1" applyFont="1" applyFill="1" applyBorder="1" applyAlignment="1">
      <alignment horizontal="right" vertical="center"/>
    </xf>
    <xf numFmtId="1" fontId="104" fillId="5" borderId="21" xfId="0" applyNumberFormat="1" applyFont="1" applyFill="1" applyBorder="1" applyAlignment="1">
      <alignment horizontal="right" vertical="center"/>
    </xf>
    <xf numFmtId="3" fontId="104" fillId="5" borderId="21" xfId="0" applyNumberFormat="1" applyFont="1" applyFill="1" applyBorder="1" applyAlignment="1">
      <alignment horizontal="right" vertical="center"/>
    </xf>
    <xf numFmtId="3" fontId="104" fillId="5" borderId="13" xfId="0" applyNumberFormat="1" applyFont="1" applyFill="1" applyBorder="1" applyAlignment="1">
      <alignment horizontal="right" vertical="center"/>
    </xf>
    <xf numFmtId="3" fontId="104" fillId="7" borderId="10" xfId="0" applyNumberFormat="1" applyFont="1" applyFill="1" applyBorder="1" applyAlignment="1">
      <alignment horizontal="right" vertical="center"/>
    </xf>
    <xf numFmtId="1" fontId="79" fillId="0" borderId="10" xfId="0" applyNumberFormat="1" applyFont="1" applyBorder="1" applyAlignment="1">
      <alignment horizontal="right" vertical="center"/>
    </xf>
    <xf numFmtId="3" fontId="79" fillId="0" borderId="21" xfId="0" applyNumberFormat="1" applyFont="1" applyBorder="1" applyAlignment="1">
      <alignment horizontal="right" vertical="center"/>
    </xf>
    <xf numFmtId="1" fontId="79" fillId="0" borderId="11" xfId="0" applyNumberFormat="1" applyFont="1" applyBorder="1" applyAlignment="1">
      <alignment horizontal="right" vertical="center"/>
    </xf>
    <xf numFmtId="0" fontId="79" fillId="8" borderId="17" xfId="7" applyFont="1" applyFill="1" applyBorder="1" applyAlignment="1" applyProtection="1">
      <alignment horizontal="right" wrapText="1"/>
      <protection locked="0"/>
    </xf>
    <xf numFmtId="3" fontId="79" fillId="8" borderId="17" xfId="0" applyNumberFormat="1" applyFont="1" applyFill="1" applyBorder="1" applyAlignment="1" applyProtection="1">
      <alignment horizontal="right" wrapText="1"/>
    </xf>
    <xf numFmtId="1" fontId="79" fillId="8" borderId="17" xfId="0" applyNumberFormat="1" applyFont="1" applyFill="1" applyBorder="1" applyAlignment="1" applyProtection="1">
      <alignment horizontal="right" wrapText="1"/>
      <protection locked="0"/>
    </xf>
    <xf numFmtId="0" fontId="79" fillId="8" borderId="17" xfId="0" applyFont="1" applyFill="1" applyBorder="1" applyAlignment="1" applyProtection="1">
      <alignment horizontal="right" wrapText="1"/>
      <protection locked="0"/>
    </xf>
    <xf numFmtId="3" fontId="79" fillId="8" borderId="54" xfId="0" applyNumberFormat="1" applyFont="1" applyFill="1" applyBorder="1" applyAlignment="1">
      <alignment horizontal="right" wrapText="1"/>
    </xf>
    <xf numFmtId="3" fontId="79" fillId="8" borderId="50" xfId="0" applyNumberFormat="1" applyFont="1" applyFill="1" applyBorder="1" applyAlignment="1">
      <alignment horizontal="right" wrapText="1"/>
    </xf>
    <xf numFmtId="3" fontId="79" fillId="8" borderId="51" xfId="0" applyNumberFormat="1" applyFont="1" applyFill="1" applyBorder="1" applyAlignment="1">
      <alignment horizontal="right" wrapText="1"/>
    </xf>
    <xf numFmtId="3" fontId="79" fillId="8" borderId="52" xfId="0" applyNumberFormat="1" applyFont="1" applyFill="1" applyBorder="1" applyAlignment="1">
      <alignment horizontal="right" wrapText="1"/>
    </xf>
    <xf numFmtId="3" fontId="79" fillId="8" borderId="26" xfId="0" applyNumberFormat="1" applyFont="1" applyFill="1" applyBorder="1" applyAlignment="1">
      <alignment horizontal="right" wrapText="1"/>
    </xf>
    <xf numFmtId="0" fontId="79" fillId="11" borderId="26" xfId="0" applyFont="1" applyFill="1" applyBorder="1" applyAlignment="1">
      <alignment horizontal="right" wrapText="1"/>
    </xf>
    <xf numFmtId="3" fontId="79" fillId="0" borderId="26" xfId="0" applyNumberFormat="1" applyFont="1" applyBorder="1" applyAlignment="1">
      <alignment horizontal="right" wrapText="1"/>
    </xf>
    <xf numFmtId="3" fontId="79" fillId="0" borderId="27" xfId="0" applyNumberFormat="1" applyFont="1" applyBorder="1" applyAlignment="1">
      <alignment horizontal="right" wrapText="1"/>
    </xf>
    <xf numFmtId="3" fontId="79" fillId="0" borderId="47" xfId="0" applyNumberFormat="1" applyFont="1" applyBorder="1" applyAlignment="1">
      <alignment horizontal="right" wrapText="1"/>
    </xf>
    <xf numFmtId="3" fontId="79" fillId="0" borderId="33" xfId="0" applyNumberFormat="1" applyFont="1" applyBorder="1" applyAlignment="1">
      <alignment horizontal="right" wrapText="1"/>
    </xf>
    <xf numFmtId="3" fontId="79" fillId="8" borderId="7" xfId="7" applyNumberFormat="1" applyFont="1" applyFill="1" applyBorder="1" applyAlignment="1" applyProtection="1">
      <alignment horizontal="right" wrapText="1"/>
      <protection locked="0"/>
    </xf>
    <xf numFmtId="3" fontId="79" fillId="8" borderId="49" xfId="0" applyNumberFormat="1" applyFont="1" applyFill="1" applyBorder="1" applyAlignment="1">
      <alignment horizontal="right" wrapText="1"/>
    </xf>
    <xf numFmtId="3" fontId="79" fillId="8" borderId="10" xfId="0" applyNumberFormat="1" applyFont="1" applyFill="1" applyBorder="1" applyAlignment="1">
      <alignment horizontal="right" wrapText="1"/>
    </xf>
    <xf numFmtId="3" fontId="79" fillId="8" borderId="23" xfId="0" applyNumberFormat="1" applyFont="1" applyFill="1" applyBorder="1" applyAlignment="1">
      <alignment horizontal="right" wrapText="1"/>
    </xf>
    <xf numFmtId="0" fontId="79" fillId="11" borderId="10" xfId="0" applyFont="1" applyFill="1" applyBorder="1" applyAlignment="1">
      <alignment horizontal="right" wrapText="1"/>
    </xf>
    <xf numFmtId="1" fontId="92" fillId="0" borderId="71" xfId="129" applyNumberFormat="1" applyFont="1" applyFill="1" applyBorder="1" applyAlignment="1" applyProtection="1">
      <alignment horizontal="right" wrapText="1"/>
      <protection locked="0"/>
    </xf>
    <xf numFmtId="1" fontId="79" fillId="0" borderId="78" xfId="7" applyNumberFormat="1" applyFont="1" applyBorder="1" applyAlignment="1" applyProtection="1">
      <alignment horizontal="right" wrapText="1"/>
      <protection locked="0"/>
    </xf>
    <xf numFmtId="0" fontId="92" fillId="0" borderId="62" xfId="129" applyNumberFormat="1" applyFont="1" applyFill="1" applyBorder="1" applyAlignment="1" applyProtection="1">
      <alignment horizontal="right" wrapText="1"/>
      <protection locked="0"/>
    </xf>
    <xf numFmtId="1" fontId="78" fillId="0" borderId="1" xfId="7" applyNumberFormat="1" applyBorder="1" applyAlignment="1" applyProtection="1">
      <alignment horizontal="right"/>
      <protection locked="0"/>
    </xf>
    <xf numFmtId="1" fontId="92" fillId="0" borderId="72" xfId="129" applyNumberFormat="1" applyFont="1" applyFill="1" applyBorder="1" applyAlignment="1" applyProtection="1">
      <alignment horizontal="right" wrapText="1"/>
      <protection locked="0"/>
    </xf>
    <xf numFmtId="1" fontId="79" fillId="0" borderId="6" xfId="7" applyNumberFormat="1" applyFont="1" applyBorder="1" applyAlignment="1" applyProtection="1">
      <alignment horizontal="right" wrapText="1"/>
      <protection locked="0"/>
    </xf>
    <xf numFmtId="0" fontId="92" fillId="0" borderId="65" xfId="129" applyNumberFormat="1" applyFont="1" applyFill="1" applyBorder="1" applyAlignment="1" applyProtection="1">
      <alignment horizontal="right" wrapText="1"/>
      <protection locked="0"/>
    </xf>
    <xf numFmtId="0" fontId="79" fillId="0" borderId="1" xfId="0" applyFont="1" applyBorder="1" applyAlignment="1" applyProtection="1">
      <alignment horizontal="right" vertical="center" wrapText="1"/>
      <protection locked="0"/>
    </xf>
    <xf numFmtId="0" fontId="79" fillId="0" borderId="1" xfId="7" applyFont="1" applyFill="1" applyBorder="1" applyAlignment="1" applyProtection="1">
      <alignment horizontal="right" vertical="center" wrapText="1"/>
      <protection locked="0"/>
    </xf>
    <xf numFmtId="0" fontId="79" fillId="0" borderId="1" xfId="0" applyFont="1" applyFill="1" applyBorder="1" applyAlignment="1" applyProtection="1">
      <alignment horizontal="right" vertical="center" wrapText="1"/>
      <protection locked="0"/>
    </xf>
    <xf numFmtId="0" fontId="79" fillId="0" borderId="1" xfId="7" applyFont="1" applyBorder="1" applyAlignment="1" applyProtection="1">
      <alignment horizontal="right" vertical="center" wrapText="1"/>
      <protection locked="0"/>
    </xf>
    <xf numFmtId="3" fontId="79" fillId="5" borderId="10" xfId="0" applyNumberFormat="1" applyFont="1" applyFill="1" applyBorder="1" applyAlignment="1">
      <alignment horizontal="right" vertical="center"/>
    </xf>
    <xf numFmtId="1" fontId="79" fillId="8" borderId="17" xfId="7" applyNumberFormat="1" applyFont="1" applyFill="1" applyBorder="1" applyAlignment="1" applyProtection="1">
      <alignment horizontal="right" vertical="center" wrapText="1"/>
      <protection locked="0"/>
    </xf>
    <xf numFmtId="1" fontId="79" fillId="8" borderId="1" xfId="7" applyNumberFormat="1" applyFont="1" applyFill="1" applyBorder="1" applyAlignment="1" applyProtection="1">
      <alignment horizontal="right" vertical="center" wrapText="1"/>
      <protection locked="0"/>
    </xf>
    <xf numFmtId="0" fontId="78" fillId="0" borderId="0" xfId="0" applyFont="1" applyAlignment="1">
      <alignment horizontal="center"/>
    </xf>
    <xf numFmtId="0" fontId="78" fillId="5" borderId="0" xfId="0" applyFont="1" applyFill="1"/>
    <xf numFmtId="0" fontId="78" fillId="0" borderId="1" xfId="0" applyFont="1" applyBorder="1" applyAlignment="1">
      <alignment horizontal="right" vertical="center"/>
    </xf>
    <xf numFmtId="0" fontId="78" fillId="0" borderId="0" xfId="0" applyFont="1" applyBorder="1"/>
    <xf numFmtId="1" fontId="92" fillId="0" borderId="61" xfId="129" applyNumberFormat="1" applyFont="1" applyBorder="1"/>
    <xf numFmtId="3" fontId="92" fillId="0" borderId="61" xfId="129" applyNumberFormat="1" applyFont="1" applyFill="1" applyBorder="1" applyAlignment="1">
      <alignment horizontal="right" vertical="center" wrapText="1"/>
    </xf>
    <xf numFmtId="0" fontId="92" fillId="0" borderId="61" xfId="129" applyFont="1" applyFill="1" applyBorder="1" applyAlignment="1">
      <alignment horizontal="left" vertical="center" wrapText="1"/>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left" vertical="center"/>
      <protection locked="0"/>
    </xf>
    <xf numFmtId="1" fontId="127" fillId="0" borderId="62" xfId="129" applyNumberFormat="1" applyFill="1" applyBorder="1" applyProtection="1">
      <protection locked="0"/>
    </xf>
    <xf numFmtId="1" fontId="127" fillId="0" borderId="61" xfId="129" applyNumberFormat="1" applyFill="1" applyBorder="1" applyProtection="1">
      <protection locked="0"/>
    </xf>
    <xf numFmtId="1" fontId="92" fillId="0" borderId="61" xfId="129" applyNumberFormat="1" applyFont="1" applyFill="1" applyBorder="1" applyAlignment="1" applyProtection="1">
      <alignment horizontal="right" vertical="center" wrapText="1"/>
      <protection locked="0"/>
    </xf>
    <xf numFmtId="1" fontId="127" fillId="0" borderId="61" xfId="129" applyNumberFormat="1" applyFill="1" applyBorder="1" applyProtection="1">
      <protection locked="0"/>
    </xf>
    <xf numFmtId="1" fontId="127" fillId="0" borderId="61" xfId="129" applyNumberFormat="1" applyFill="1" applyBorder="1" applyProtection="1">
      <protection locked="0"/>
    </xf>
    <xf numFmtId="1" fontId="0" fillId="0" borderId="1" xfId="0" applyNumberFormat="1" applyBorder="1" applyProtection="1">
      <protection locked="0"/>
    </xf>
    <xf numFmtId="1" fontId="127" fillId="0" borderId="61" xfId="129" applyNumberFormat="1" applyFill="1" applyBorder="1" applyProtection="1">
      <protection locked="0"/>
    </xf>
    <xf numFmtId="1" fontId="127" fillId="0" borderId="61" xfId="129" applyNumberFormat="1" applyFill="1" applyBorder="1" applyProtection="1">
      <protection locked="0"/>
    </xf>
    <xf numFmtId="3" fontId="127" fillId="0" borderId="62" xfId="129" applyNumberFormat="1" applyFill="1" applyBorder="1" applyProtection="1">
      <protection locked="0"/>
    </xf>
    <xf numFmtId="3" fontId="127" fillId="0" borderId="61" xfId="129" applyNumberFormat="1" applyFill="1" applyBorder="1" applyProtection="1">
      <protection locked="0"/>
    </xf>
    <xf numFmtId="1" fontId="0" fillId="0" borderId="2" xfId="0" applyNumberFormat="1" applyBorder="1" applyProtection="1">
      <protection locked="0"/>
    </xf>
    <xf numFmtId="49" fontId="127" fillId="0" borderId="71" xfId="129" applyNumberFormat="1" applyFill="1" applyBorder="1" applyProtection="1">
      <protection locked="0"/>
    </xf>
    <xf numFmtId="3" fontId="127" fillId="0" borderId="61" xfId="129" applyNumberFormat="1" applyFill="1" applyBorder="1" applyProtection="1">
      <protection locked="0"/>
    </xf>
    <xf numFmtId="3" fontId="92" fillId="0" borderId="61" xfId="129" applyNumberFormat="1" applyFont="1" applyFill="1" applyBorder="1" applyAlignment="1" applyProtection="1">
      <alignment horizontal="right" wrapText="1"/>
      <protection locked="0"/>
    </xf>
    <xf numFmtId="3" fontId="127" fillId="0" borderId="61" xfId="129" applyNumberFormat="1" applyFill="1" applyBorder="1" applyProtection="1">
      <protection locked="0"/>
    </xf>
    <xf numFmtId="3" fontId="92" fillId="0" borderId="61" xfId="129"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92" fillId="5" borderId="1" xfId="0"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wrapText="1"/>
      <protection locked="0"/>
    </xf>
    <xf numFmtId="1" fontId="79" fillId="5" borderId="1" xfId="0"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1" fontId="127" fillId="0" borderId="61" xfId="129" applyNumberFormat="1" applyFill="1" applyBorder="1" applyProtection="1">
      <protection locked="0"/>
    </xf>
    <xf numFmtId="3" fontId="79" fillId="5" borderId="1" xfId="0" applyNumberFormat="1" applyFont="1" applyFill="1" applyBorder="1" applyAlignment="1" applyProtection="1">
      <alignment horizontal="righ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3"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left" vertical="center" wrapText="1"/>
      <protection locked="0"/>
    </xf>
    <xf numFmtId="49" fontId="92" fillId="0" borderId="61" xfId="129" applyNumberFormat="1" applyFont="1" applyFill="1" applyBorder="1" applyAlignment="1" applyProtection="1">
      <alignment horizontal="right" vertical="center" wrapText="1"/>
      <protection locked="0"/>
    </xf>
    <xf numFmtId="49" fontId="92" fillId="0" borderId="61" xfId="129" applyNumberFormat="1" applyFont="1" applyFill="1" applyBorder="1" applyAlignment="1" applyProtection="1">
      <alignment horizontal="center" vertical="center" wrapText="1"/>
      <protection locked="0"/>
    </xf>
    <xf numFmtId="0" fontId="113" fillId="17" borderId="1" xfId="0" applyFont="1" applyFill="1" applyBorder="1" applyAlignment="1">
      <alignment horizontal="center"/>
    </xf>
    <xf numFmtId="0" fontId="81" fillId="0" borderId="0" xfId="0" applyFont="1" applyAlignment="1">
      <alignment horizontal="center"/>
    </xf>
    <xf numFmtId="0" fontId="82" fillId="7" borderId="13" xfId="0" applyFont="1" applyFill="1" applyBorder="1" applyAlignment="1">
      <alignment horizontal="center" vertical="center" wrapText="1"/>
    </xf>
    <xf numFmtId="0" fontId="82" fillId="7" borderId="2" xfId="0" applyFont="1" applyFill="1" applyBorder="1" applyAlignment="1">
      <alignment horizontal="center" vertical="center" wrapText="1"/>
    </xf>
    <xf numFmtId="0" fontId="82" fillId="7" borderId="3" xfId="0" applyFont="1" applyFill="1" applyBorder="1" applyAlignment="1">
      <alignment horizontal="center" vertical="center"/>
    </xf>
    <xf numFmtId="0" fontId="82" fillId="7" borderId="19" xfId="0" applyFont="1" applyFill="1" applyBorder="1" applyAlignment="1">
      <alignment horizontal="center" vertical="center"/>
    </xf>
    <xf numFmtId="0" fontId="82" fillId="7" borderId="18" xfId="0" applyFont="1" applyFill="1" applyBorder="1" applyAlignment="1">
      <alignment horizontal="center" vertical="center"/>
    </xf>
    <xf numFmtId="0" fontId="82" fillId="7" borderId="22" xfId="0" applyFont="1" applyFill="1" applyBorder="1" applyAlignment="1">
      <alignment horizontal="center" vertical="center"/>
    </xf>
    <xf numFmtId="0" fontId="0" fillId="7" borderId="5" xfId="0" applyFill="1" applyBorder="1" applyAlignment="1">
      <alignment horizontal="center" vertical="center"/>
    </xf>
    <xf numFmtId="0" fontId="0" fillId="7" borderId="4" xfId="0" applyFill="1" applyBorder="1" applyAlignment="1">
      <alignment horizontal="center" vertical="center"/>
    </xf>
    <xf numFmtId="0" fontId="82" fillId="7" borderId="37" xfId="0" applyFont="1" applyFill="1" applyBorder="1" applyAlignment="1">
      <alignment horizontal="center" vertical="center" wrapText="1"/>
    </xf>
    <xf numFmtId="0" fontId="82" fillId="7" borderId="34" xfId="0" applyFont="1" applyFill="1" applyBorder="1" applyAlignment="1">
      <alignment horizontal="center" vertical="center" wrapText="1"/>
    </xf>
    <xf numFmtId="0" fontId="82" fillId="7" borderId="16" xfId="0" applyFont="1" applyFill="1" applyBorder="1" applyAlignment="1">
      <alignment horizontal="center" vertical="center" wrapText="1"/>
    </xf>
    <xf numFmtId="0" fontId="82" fillId="7" borderId="17" xfId="0" applyFont="1" applyFill="1" applyBorder="1" applyAlignment="1">
      <alignment horizontal="center" vertical="center" wrapText="1"/>
    </xf>
    <xf numFmtId="0" fontId="82" fillId="9" borderId="20" xfId="0" applyFont="1" applyFill="1" applyBorder="1" applyAlignment="1">
      <alignment horizontal="center" vertical="center"/>
    </xf>
    <xf numFmtId="0" fontId="82" fillId="9" borderId="18" xfId="0" applyFont="1" applyFill="1" applyBorder="1" applyAlignment="1">
      <alignment horizontal="center" vertical="center"/>
    </xf>
    <xf numFmtId="0" fontId="82" fillId="9" borderId="19" xfId="0" applyFont="1" applyFill="1" applyBorder="1" applyAlignment="1">
      <alignment horizontal="center" vertical="center"/>
    </xf>
    <xf numFmtId="0" fontId="82" fillId="7" borderId="7" xfId="0" applyFont="1" applyFill="1" applyBorder="1" applyAlignment="1">
      <alignment horizontal="center" vertical="center"/>
    </xf>
    <xf numFmtId="0" fontId="82" fillId="7" borderId="2" xfId="0" applyFont="1" applyFill="1" applyBorder="1" applyAlignment="1">
      <alignment horizontal="center" vertical="center"/>
    </xf>
    <xf numFmtId="0" fontId="133" fillId="17" borderId="1" xfId="0" applyFont="1" applyFill="1" applyBorder="1" applyAlignment="1">
      <alignment horizontal="center"/>
    </xf>
    <xf numFmtId="0" fontId="82" fillId="18" borderId="20" xfId="0" applyFont="1" applyFill="1" applyBorder="1" applyAlignment="1">
      <alignment horizontal="center" vertical="center"/>
    </xf>
    <xf numFmtId="0" fontId="82" fillId="18" borderId="18" xfId="0" applyFont="1" applyFill="1" applyBorder="1" applyAlignment="1">
      <alignment horizontal="center" vertical="center"/>
    </xf>
    <xf numFmtId="0" fontId="82" fillId="0" borderId="0" xfId="0" applyFont="1" applyAlignment="1">
      <alignment horizontal="center"/>
    </xf>
    <xf numFmtId="0" fontId="82" fillId="7" borderId="13" xfId="0" applyFont="1" applyFill="1" applyBorder="1" applyAlignment="1">
      <alignment horizontal="center" vertical="center"/>
    </xf>
    <xf numFmtId="0" fontId="82" fillId="7" borderId="24" xfId="0" applyFont="1" applyFill="1" applyBorder="1" applyAlignment="1">
      <alignment horizontal="center" vertical="center" wrapText="1"/>
    </xf>
    <xf numFmtId="0" fontId="82" fillId="7" borderId="15" xfId="0" applyFont="1" applyFill="1" applyBorder="1" applyAlignment="1">
      <alignment horizontal="center" vertical="center" wrapText="1"/>
    </xf>
    <xf numFmtId="0" fontId="82" fillId="7" borderId="8" xfId="0" applyFont="1" applyFill="1" applyBorder="1" applyAlignment="1">
      <alignment horizontal="center" vertical="center" wrapText="1"/>
    </xf>
    <xf numFmtId="0" fontId="78" fillId="7" borderId="24" xfId="0" applyFont="1" applyFill="1" applyBorder="1" applyAlignment="1">
      <alignment horizontal="center" vertical="center"/>
    </xf>
    <xf numFmtId="0" fontId="78" fillId="7" borderId="15" xfId="0" applyFont="1" applyFill="1" applyBorder="1" applyAlignment="1">
      <alignment horizontal="center" vertical="center"/>
    </xf>
    <xf numFmtId="0" fontId="78" fillId="7" borderId="4" xfId="0" applyFont="1" applyFill="1" applyBorder="1" applyAlignment="1">
      <alignment horizontal="center" vertical="center"/>
    </xf>
    <xf numFmtId="0" fontId="78" fillId="7" borderId="8" xfId="0" applyFont="1" applyFill="1" applyBorder="1" applyAlignment="1">
      <alignment horizontal="center" vertical="center"/>
    </xf>
    <xf numFmtId="0" fontId="78" fillId="7" borderId="17" xfId="0" applyFont="1" applyFill="1" applyBorder="1" applyAlignment="1">
      <alignment horizontal="center" vertical="center"/>
    </xf>
    <xf numFmtId="0" fontId="82" fillId="7" borderId="7" xfId="0" applyFont="1" applyFill="1" applyBorder="1" applyAlignment="1">
      <alignment horizontal="center" vertical="center" wrapText="1"/>
    </xf>
    <xf numFmtId="0" fontId="82" fillId="7" borderId="3" xfId="0" applyFont="1" applyFill="1" applyBorder="1" applyAlignment="1">
      <alignment horizontal="center" vertical="center" wrapText="1"/>
    </xf>
    <xf numFmtId="0" fontId="82" fillId="7" borderId="18" xfId="0" applyFont="1" applyFill="1" applyBorder="1" applyAlignment="1">
      <alignment horizontal="center" vertical="center" wrapText="1"/>
    </xf>
    <xf numFmtId="0" fontId="82" fillId="3" borderId="22" xfId="0" applyFont="1" applyFill="1" applyBorder="1" applyAlignment="1">
      <alignment horizontal="center" vertical="center"/>
    </xf>
    <xf numFmtId="0" fontId="82" fillId="3" borderId="24" xfId="0" applyFont="1" applyFill="1" applyBorder="1" applyAlignment="1">
      <alignment horizontal="center" vertical="center"/>
    </xf>
    <xf numFmtId="0" fontId="82" fillId="3" borderId="15" xfId="0" applyFont="1" applyFill="1" applyBorder="1" applyAlignment="1">
      <alignment horizontal="center" vertical="center"/>
    </xf>
    <xf numFmtId="0" fontId="82" fillId="7" borderId="1" xfId="0" applyFont="1" applyFill="1" applyBorder="1" applyAlignment="1">
      <alignment horizontal="center" vertical="center" wrapText="1"/>
    </xf>
    <xf numFmtId="0" fontId="82" fillId="7" borderId="1" xfId="0" applyFont="1" applyFill="1" applyBorder="1" applyAlignment="1">
      <alignment horizontal="center" vertical="center"/>
    </xf>
    <xf numFmtId="0" fontId="82" fillId="21" borderId="3" xfId="0" applyFont="1" applyFill="1" applyBorder="1" applyAlignment="1">
      <alignment horizontal="center"/>
    </xf>
    <xf numFmtId="0" fontId="82" fillId="21" borderId="18" xfId="0" applyFont="1" applyFill="1" applyBorder="1" applyAlignment="1">
      <alignment horizontal="center"/>
    </xf>
    <xf numFmtId="0" fontId="82" fillId="21" borderId="19" xfId="0" applyFont="1" applyFill="1" applyBorder="1" applyAlignment="1">
      <alignment horizontal="center"/>
    </xf>
    <xf numFmtId="0" fontId="82" fillId="20" borderId="3" xfId="0" applyFont="1" applyFill="1" applyBorder="1" applyAlignment="1">
      <alignment horizontal="center"/>
    </xf>
    <xf numFmtId="0" fontId="82" fillId="20" borderId="18" xfId="0" applyFont="1" applyFill="1" applyBorder="1" applyAlignment="1">
      <alignment horizontal="center"/>
    </xf>
    <xf numFmtId="0" fontId="82" fillId="20" borderId="19" xfId="0" applyFont="1" applyFill="1" applyBorder="1" applyAlignment="1">
      <alignment horizontal="center"/>
    </xf>
    <xf numFmtId="0" fontId="82" fillId="20" borderId="1" xfId="0" applyFont="1" applyFill="1" applyBorder="1" applyAlignment="1">
      <alignment horizontal="center"/>
    </xf>
    <xf numFmtId="0" fontId="82" fillId="21" borderId="1" xfId="0" applyFont="1" applyFill="1" applyBorder="1" applyAlignment="1">
      <alignment horizontal="center"/>
    </xf>
    <xf numFmtId="3" fontId="82" fillId="27" borderId="18" xfId="0" applyNumberFormat="1" applyFont="1" applyFill="1" applyBorder="1" applyAlignment="1" applyProtection="1">
      <alignment horizontal="center"/>
      <protection locked="0"/>
    </xf>
    <xf numFmtId="0" fontId="78" fillId="0" borderId="0" xfId="0" applyFont="1" applyAlignment="1" applyProtection="1">
      <alignment horizontal="center"/>
      <protection locked="0"/>
    </xf>
    <xf numFmtId="0" fontId="0" fillId="0" borderId="0" xfId="0" applyAlignment="1" applyProtection="1">
      <alignment horizontal="center"/>
      <protection locked="0"/>
    </xf>
    <xf numFmtId="3" fontId="82" fillId="22" borderId="3" xfId="0" applyNumberFormat="1" applyFont="1" applyFill="1" applyBorder="1" applyAlignment="1" applyProtection="1">
      <alignment horizontal="center"/>
      <protection locked="0"/>
    </xf>
    <xf numFmtId="3" fontId="82" fillId="22" borderId="18" xfId="0" applyNumberFormat="1" applyFont="1" applyFill="1" applyBorder="1" applyAlignment="1" applyProtection="1">
      <alignment horizontal="center"/>
      <protection locked="0"/>
    </xf>
    <xf numFmtId="3" fontId="82" fillId="22" borderId="19" xfId="0" applyNumberFormat="1" applyFont="1" applyFill="1" applyBorder="1" applyAlignment="1" applyProtection="1">
      <alignment horizontal="center"/>
      <protection locked="0"/>
    </xf>
    <xf numFmtId="3" fontId="82" fillId="21" borderId="3" xfId="0" applyNumberFormat="1" applyFont="1" applyFill="1" applyBorder="1" applyAlignment="1" applyProtection="1">
      <alignment horizontal="center"/>
      <protection locked="0"/>
    </xf>
    <xf numFmtId="3" fontId="82" fillId="21" borderId="18" xfId="0" applyNumberFormat="1" applyFont="1" applyFill="1" applyBorder="1" applyAlignment="1" applyProtection="1">
      <alignment horizontal="center"/>
      <protection locked="0"/>
    </xf>
    <xf numFmtId="3" fontId="82" fillId="21" borderId="19" xfId="0" applyNumberFormat="1" applyFont="1" applyFill="1" applyBorder="1" applyAlignment="1" applyProtection="1">
      <alignment horizontal="center"/>
      <protection locked="0"/>
    </xf>
    <xf numFmtId="3" fontId="109" fillId="0" borderId="0" xfId="0" applyNumberFormat="1" applyFont="1" applyProtection="1">
      <protection locked="0"/>
    </xf>
    <xf numFmtId="0" fontId="110" fillId="0" borderId="0" xfId="0" applyFont="1" applyProtection="1">
      <protection locked="0"/>
    </xf>
    <xf numFmtId="0" fontId="94" fillId="0" borderId="0" xfId="0" applyFont="1" applyProtection="1">
      <protection locked="0"/>
    </xf>
    <xf numFmtId="0" fontId="82" fillId="15" borderId="3" xfId="0" applyFont="1" applyFill="1" applyBorder="1" applyAlignment="1" applyProtection="1">
      <alignment horizontal="left" vertical="center"/>
      <protection locked="0"/>
    </xf>
    <xf numFmtId="0" fontId="82" fillId="15" borderId="18" xfId="0" applyFont="1" applyFill="1" applyBorder="1" applyAlignment="1" applyProtection="1">
      <alignment horizontal="left" vertical="center"/>
      <protection locked="0"/>
    </xf>
    <xf numFmtId="0" fontId="82" fillId="15" borderId="19" xfId="0" applyFont="1" applyFill="1" applyBorder="1" applyAlignment="1" applyProtection="1">
      <alignment horizontal="left" vertical="center"/>
      <protection locked="0"/>
    </xf>
    <xf numFmtId="0" fontId="113" fillId="17" borderId="1" xfId="0" applyFont="1" applyFill="1" applyBorder="1" applyAlignment="1" applyProtection="1">
      <alignment horizontal="center"/>
      <protection locked="0"/>
    </xf>
    <xf numFmtId="0" fontId="81" fillId="0" borderId="0" xfId="0" applyFont="1" applyAlignment="1" applyProtection="1">
      <alignment horizontal="center"/>
      <protection locked="0"/>
    </xf>
    <xf numFmtId="3" fontId="82" fillId="26" borderId="18" xfId="0" applyNumberFormat="1" applyFont="1" applyFill="1" applyBorder="1" applyAlignment="1" applyProtection="1">
      <alignment horizontal="center"/>
      <protection locked="0"/>
    </xf>
    <xf numFmtId="3" fontId="82" fillId="7" borderId="7" xfId="0" applyNumberFormat="1" applyFont="1" applyFill="1" applyBorder="1" applyAlignment="1" applyProtection="1">
      <alignment horizontal="center" vertical="center"/>
      <protection locked="0"/>
    </xf>
    <xf numFmtId="3" fontId="82" fillId="7" borderId="13" xfId="0" applyNumberFormat="1" applyFont="1" applyFill="1" applyBorder="1" applyAlignment="1" applyProtection="1">
      <alignment horizontal="center" vertical="center"/>
      <protection locked="0"/>
    </xf>
    <xf numFmtId="3" fontId="82" fillId="7" borderId="2" xfId="0" applyNumberFormat="1" applyFont="1" applyFill="1" applyBorder="1" applyAlignment="1" applyProtection="1">
      <alignment horizontal="center" vertical="center"/>
      <protection locked="0"/>
    </xf>
    <xf numFmtId="0" fontId="82" fillId="7" borderId="7" xfId="0" applyFont="1" applyFill="1" applyBorder="1" applyAlignment="1" applyProtection="1">
      <alignment horizontal="center" vertical="center" wrapText="1"/>
      <protection locked="0"/>
    </xf>
    <xf numFmtId="0" fontId="82" fillId="7" borderId="13" xfId="0" applyFont="1" applyFill="1" applyBorder="1" applyAlignment="1" applyProtection="1">
      <alignment horizontal="center" vertical="center" wrapText="1"/>
      <protection locked="0"/>
    </xf>
    <xf numFmtId="0" fontId="82" fillId="7" borderId="2" xfId="0" applyFont="1" applyFill="1" applyBorder="1" applyAlignment="1" applyProtection="1">
      <alignment horizontal="center" vertical="center" wrapText="1"/>
      <protection locked="0"/>
    </xf>
    <xf numFmtId="0" fontId="82" fillId="15" borderId="7" xfId="0" applyFont="1" applyFill="1" applyBorder="1" applyAlignment="1" applyProtection="1">
      <alignment horizontal="center" vertical="center" wrapText="1"/>
      <protection locked="0"/>
    </xf>
    <xf numFmtId="0" fontId="82" fillId="15" borderId="13" xfId="0" applyFont="1" applyFill="1" applyBorder="1" applyAlignment="1" applyProtection="1">
      <alignment horizontal="center" vertical="center" wrapText="1"/>
      <protection locked="0"/>
    </xf>
    <xf numFmtId="0" fontId="82" fillId="15" borderId="2" xfId="0" applyFont="1" applyFill="1" applyBorder="1" applyAlignment="1" applyProtection="1">
      <alignment horizontal="center" vertical="center" wrapText="1"/>
      <protection locked="0"/>
    </xf>
    <xf numFmtId="3" fontId="82" fillId="20" borderId="18" xfId="0" applyNumberFormat="1" applyFont="1" applyFill="1" applyBorder="1" applyAlignment="1" applyProtection="1">
      <alignment horizontal="center"/>
      <protection locked="0"/>
    </xf>
    <xf numFmtId="3" fontId="82" fillId="27" borderId="19" xfId="0" applyNumberFormat="1" applyFont="1" applyFill="1" applyBorder="1" applyAlignment="1" applyProtection="1">
      <alignment horizontal="center"/>
      <protection locked="0"/>
    </xf>
    <xf numFmtId="0" fontId="82" fillId="6" borderId="3" xfId="0" applyFont="1" applyFill="1" applyBorder="1" applyAlignment="1" applyProtection="1">
      <alignment horizontal="center" vertical="center"/>
      <protection locked="0"/>
    </xf>
    <xf numFmtId="0" fontId="82" fillId="6" borderId="19" xfId="0" applyFont="1" applyFill="1" applyBorder="1" applyAlignment="1" applyProtection="1">
      <alignment horizontal="center" vertical="center"/>
      <protection locked="0"/>
    </xf>
    <xf numFmtId="0" fontId="82" fillId="6" borderId="1" xfId="0" applyFont="1" applyFill="1" applyBorder="1" applyAlignment="1" applyProtection="1">
      <alignment horizontal="center" vertical="center"/>
      <protection locked="0"/>
    </xf>
    <xf numFmtId="0" fontId="113" fillId="17" borderId="3" xfId="0" applyFont="1" applyFill="1" applyBorder="1" applyAlignment="1" applyProtection="1">
      <alignment horizontal="center"/>
      <protection locked="0"/>
    </xf>
    <xf numFmtId="0" fontId="113" fillId="17" borderId="19" xfId="0" applyFont="1" applyFill="1" applyBorder="1" applyAlignment="1" applyProtection="1">
      <alignment horizontal="center"/>
      <protection locked="0"/>
    </xf>
    <xf numFmtId="0" fontId="82" fillId="6" borderId="18" xfId="0" applyFont="1" applyFill="1" applyBorder="1" applyAlignment="1" applyProtection="1">
      <alignment horizontal="center" vertical="center"/>
      <protection locked="0"/>
    </xf>
    <xf numFmtId="3" fontId="82" fillId="22" borderId="1" xfId="0" applyNumberFormat="1" applyFont="1" applyFill="1" applyBorder="1" applyAlignment="1" applyProtection="1">
      <alignment horizontal="center"/>
      <protection locked="0"/>
    </xf>
    <xf numFmtId="3" fontId="82" fillId="7" borderId="7" xfId="0" applyNumberFormat="1" applyFont="1" applyFill="1" applyBorder="1" applyAlignment="1">
      <alignment horizontal="center" vertical="center"/>
    </xf>
    <xf numFmtId="3" fontId="82" fillId="7" borderId="2" xfId="0" applyNumberFormat="1" applyFont="1" applyFill="1" applyBorder="1" applyAlignment="1">
      <alignment horizontal="center" vertical="center"/>
    </xf>
    <xf numFmtId="3" fontId="82" fillId="22" borderId="3" xfId="0" applyNumberFormat="1" applyFont="1" applyFill="1" applyBorder="1" applyAlignment="1">
      <alignment horizontal="center"/>
    </xf>
    <xf numFmtId="3" fontId="82" fillId="22" borderId="18" xfId="0" applyNumberFormat="1" applyFont="1" applyFill="1" applyBorder="1" applyAlignment="1">
      <alignment horizontal="center"/>
    </xf>
    <xf numFmtId="3" fontId="82" fillId="22" borderId="19" xfId="0" applyNumberFormat="1" applyFont="1" applyFill="1" applyBorder="1" applyAlignment="1">
      <alignment horizontal="center"/>
    </xf>
    <xf numFmtId="3" fontId="82" fillId="21" borderId="3" xfId="0" applyNumberFormat="1" applyFont="1" applyFill="1" applyBorder="1" applyAlignment="1">
      <alignment horizontal="center"/>
    </xf>
    <xf numFmtId="3" fontId="82" fillId="21" borderId="19" xfId="0" applyNumberFormat="1" applyFont="1" applyFill="1" applyBorder="1" applyAlignment="1">
      <alignment horizontal="center"/>
    </xf>
    <xf numFmtId="3" fontId="81" fillId="0" borderId="0" xfId="0" applyNumberFormat="1" applyFont="1" applyAlignment="1">
      <alignment horizontal="center"/>
    </xf>
    <xf numFmtId="0" fontId="100" fillId="0" borderId="0" xfId="0" applyFont="1" applyAlignment="1">
      <alignment horizontal="center"/>
    </xf>
    <xf numFmtId="0" fontId="89" fillId="14" borderId="5" xfId="0" applyFont="1" applyFill="1" applyBorder="1" applyAlignment="1" applyProtection="1">
      <alignment horizontal="left" vertical="center" wrapText="1"/>
      <protection locked="0"/>
    </xf>
    <xf numFmtId="0" fontId="89" fillId="14" borderId="0" xfId="0" applyFont="1" applyFill="1" applyAlignment="1" applyProtection="1">
      <alignment horizontal="left" vertical="center" wrapText="1"/>
      <protection locked="0"/>
    </xf>
    <xf numFmtId="0" fontId="89" fillId="7" borderId="7" xfId="7" applyFont="1" applyFill="1" applyBorder="1" applyAlignment="1">
      <alignment horizontal="center" vertical="center" wrapText="1"/>
    </xf>
    <xf numFmtId="0" fontId="89" fillId="7" borderId="2" xfId="7" applyFont="1" applyFill="1" applyBorder="1" applyAlignment="1">
      <alignment horizontal="center" vertical="center" wrapText="1"/>
    </xf>
    <xf numFmtId="0" fontId="102" fillId="7" borderId="7" xfId="0" applyFont="1" applyFill="1" applyBorder="1" applyAlignment="1">
      <alignment horizontal="center" vertical="center" wrapText="1"/>
    </xf>
    <xf numFmtId="0" fontId="102" fillId="7" borderId="2" xfId="0" applyFont="1" applyFill="1" applyBorder="1" applyAlignment="1">
      <alignment horizontal="center" vertical="center" wrapText="1"/>
    </xf>
    <xf numFmtId="0" fontId="89" fillId="7" borderId="7" xfId="0" applyFont="1" applyFill="1" applyBorder="1" applyAlignment="1">
      <alignment horizontal="center" vertical="center" wrapText="1"/>
    </xf>
    <xf numFmtId="0" fontId="89" fillId="7" borderId="2" xfId="0" applyFont="1" applyFill="1" applyBorder="1" applyAlignment="1">
      <alignment horizontal="center" vertical="center" wrapText="1"/>
    </xf>
    <xf numFmtId="0" fontId="82" fillId="6" borderId="3" xfId="0" applyFont="1" applyFill="1" applyBorder="1" applyAlignment="1">
      <alignment horizontal="center" vertical="center"/>
    </xf>
    <xf numFmtId="0" fontId="82" fillId="6" borderId="19" xfId="0" applyFont="1" applyFill="1" applyBorder="1" applyAlignment="1">
      <alignment horizontal="center" vertical="center"/>
    </xf>
    <xf numFmtId="3" fontId="82" fillId="14" borderId="3" xfId="0" applyNumberFormat="1" applyFont="1" applyFill="1" applyBorder="1" applyAlignment="1">
      <alignment horizontal="center" vertical="center"/>
    </xf>
    <xf numFmtId="3" fontId="82" fillId="14" borderId="18" xfId="0" applyNumberFormat="1" applyFont="1" applyFill="1" applyBorder="1" applyAlignment="1">
      <alignment horizontal="center" vertical="center"/>
    </xf>
    <xf numFmtId="3" fontId="82" fillId="14" borderId="19" xfId="0" applyNumberFormat="1" applyFont="1" applyFill="1" applyBorder="1" applyAlignment="1">
      <alignment horizontal="center" vertical="center"/>
    </xf>
    <xf numFmtId="0" fontId="89" fillId="7" borderId="7" xfId="0" applyFont="1" applyFill="1" applyBorder="1" applyAlignment="1">
      <alignment horizontal="center" vertical="center"/>
    </xf>
    <xf numFmtId="0" fontId="89" fillId="7" borderId="2" xfId="0" applyFont="1" applyFill="1" applyBorder="1" applyAlignment="1">
      <alignment horizontal="center" vertical="center"/>
    </xf>
    <xf numFmtId="0" fontId="89" fillId="14" borderId="7" xfId="0" applyFont="1" applyFill="1" applyBorder="1" applyAlignment="1">
      <alignment horizontal="center" vertical="center" wrapText="1"/>
    </xf>
    <xf numFmtId="0" fontId="89" fillId="14" borderId="2" xfId="0" applyFont="1" applyFill="1" applyBorder="1" applyAlignment="1">
      <alignment horizontal="center" vertical="center" wrapText="1"/>
    </xf>
    <xf numFmtId="0" fontId="82" fillId="18" borderId="3" xfId="0" applyFont="1" applyFill="1" applyBorder="1" applyAlignment="1">
      <alignment horizontal="center" vertical="center"/>
    </xf>
    <xf numFmtId="0" fontId="0" fillId="18" borderId="18" xfId="0" applyFill="1" applyBorder="1" applyAlignment="1">
      <alignment horizontal="center" vertical="center"/>
    </xf>
    <xf numFmtId="0" fontId="0" fillId="18" borderId="19" xfId="0" applyFill="1" applyBorder="1" applyAlignment="1">
      <alignment horizontal="center" vertical="center"/>
    </xf>
    <xf numFmtId="0" fontId="82" fillId="9" borderId="3" xfId="0" applyFont="1" applyFill="1" applyBorder="1" applyAlignment="1">
      <alignment horizontal="center" vertical="center"/>
    </xf>
    <xf numFmtId="0" fontId="102" fillId="7" borderId="3" xfId="0" applyFont="1" applyFill="1" applyBorder="1" applyAlignment="1" applyProtection="1">
      <alignment horizontal="center" vertical="center"/>
      <protection locked="0"/>
    </xf>
    <xf numFmtId="0" fontId="102" fillId="7" borderId="18" xfId="0" applyFont="1" applyFill="1" applyBorder="1" applyAlignment="1" applyProtection="1">
      <alignment horizontal="center" vertical="center"/>
      <protection locked="0"/>
    </xf>
    <xf numFmtId="0" fontId="102" fillId="7" borderId="19" xfId="0" applyFont="1" applyFill="1" applyBorder="1" applyAlignment="1" applyProtection="1">
      <alignment horizontal="center" vertical="center"/>
      <protection locked="0"/>
    </xf>
    <xf numFmtId="0" fontId="89" fillId="14" borderId="1" xfId="0" applyFont="1" applyFill="1" applyBorder="1" applyAlignment="1" applyProtection="1">
      <alignment horizontal="left" vertical="center" wrapText="1"/>
      <protection locked="0"/>
    </xf>
    <xf numFmtId="0" fontId="82" fillId="7" borderId="3" xfId="0" applyFont="1" applyFill="1" applyBorder="1" applyAlignment="1" applyProtection="1">
      <alignment horizontal="center"/>
      <protection locked="0"/>
    </xf>
    <xf numFmtId="0" fontId="82" fillId="7" borderId="18" xfId="0" applyFont="1" applyFill="1" applyBorder="1" applyAlignment="1" applyProtection="1">
      <alignment horizontal="center"/>
      <protection locked="0"/>
    </xf>
    <xf numFmtId="0" fontId="82" fillId="7" borderId="19" xfId="0" applyFont="1" applyFill="1" applyBorder="1" applyAlignment="1" applyProtection="1">
      <alignment horizontal="center"/>
      <protection locked="0"/>
    </xf>
    <xf numFmtId="0" fontId="108" fillId="0" borderId="5" xfId="0" applyFont="1" applyBorder="1" applyAlignment="1">
      <alignment horizontal="center"/>
    </xf>
    <xf numFmtId="0" fontId="108" fillId="0" borderId="0" xfId="0" applyFont="1" applyAlignment="1">
      <alignment horizontal="center"/>
    </xf>
    <xf numFmtId="0" fontId="89" fillId="25" borderId="3" xfId="0" applyFont="1" applyFill="1" applyBorder="1" applyAlignment="1">
      <alignment horizontal="center"/>
    </xf>
    <xf numFmtId="0" fontId="82" fillId="25" borderId="18" xfId="0" applyFont="1" applyFill="1" applyBorder="1" applyAlignment="1">
      <alignment horizontal="center"/>
    </xf>
    <xf numFmtId="0" fontId="89" fillId="12" borderId="1" xfId="0" applyFont="1" applyFill="1" applyBorder="1" applyAlignment="1">
      <alignment horizontal="center"/>
    </xf>
    <xf numFmtId="0" fontId="82" fillId="12" borderId="1" xfId="0" applyFont="1" applyFill="1" applyBorder="1" applyAlignment="1">
      <alignment horizontal="center"/>
    </xf>
    <xf numFmtId="0" fontId="89" fillId="25" borderId="18" xfId="0" applyFont="1" applyFill="1" applyBorder="1" applyAlignment="1">
      <alignment horizontal="center"/>
    </xf>
    <xf numFmtId="0" fontId="93" fillId="0" borderId="0" xfId="0" applyFont="1" applyAlignment="1">
      <alignment horizontal="center"/>
    </xf>
    <xf numFmtId="0" fontId="82" fillId="6" borderId="68" xfId="0" applyFont="1" applyFill="1" applyBorder="1" applyAlignment="1">
      <alignment horizontal="center" vertical="center"/>
    </xf>
    <xf numFmtId="0" fontId="82" fillId="6" borderId="69" xfId="0" applyFont="1" applyFill="1" applyBorder="1" applyAlignment="1">
      <alignment horizontal="center" vertical="center"/>
    </xf>
    <xf numFmtId="0" fontId="82" fillId="15" borderId="3" xfId="0" applyFont="1" applyFill="1" applyBorder="1" applyAlignment="1">
      <alignment horizontal="center" vertical="center"/>
    </xf>
    <xf numFmtId="0" fontId="82" fillId="15" borderId="18" xfId="0" applyFont="1" applyFill="1" applyBorder="1" applyAlignment="1">
      <alignment horizontal="center" vertical="center"/>
    </xf>
    <xf numFmtId="0" fontId="82" fillId="15" borderId="19" xfId="0" applyFont="1" applyFill="1" applyBorder="1" applyAlignment="1">
      <alignment horizontal="center" vertical="center"/>
    </xf>
    <xf numFmtId="0" fontId="82" fillId="14" borderId="70" xfId="0" applyFont="1" applyFill="1" applyBorder="1" applyAlignment="1">
      <alignment horizontal="center" vertical="center"/>
    </xf>
    <xf numFmtId="0" fontId="82" fillId="14" borderId="56" xfId="0" applyFont="1" applyFill="1" applyBorder="1" applyAlignment="1">
      <alignment horizontal="center" vertical="center"/>
    </xf>
    <xf numFmtId="0" fontId="82" fillId="14" borderId="57" xfId="0" applyFont="1" applyFill="1" applyBorder="1" applyAlignment="1">
      <alignment horizontal="center" vertical="center"/>
    </xf>
    <xf numFmtId="0" fontId="89" fillId="7" borderId="1" xfId="0" applyFont="1" applyFill="1" applyBorder="1" applyAlignment="1">
      <alignment horizontal="center" vertical="center"/>
    </xf>
    <xf numFmtId="0" fontId="100" fillId="0" borderId="0" xfId="0" applyFont="1" applyAlignment="1">
      <alignment horizontal="center" vertical="center" wrapText="1"/>
    </xf>
    <xf numFmtId="0" fontId="102" fillId="7" borderId="1" xfId="0" applyFont="1" applyFill="1" applyBorder="1" applyAlignment="1">
      <alignment horizontal="center" vertical="center" wrapText="1"/>
    </xf>
    <xf numFmtId="0" fontId="102" fillId="7" borderId="1" xfId="0" applyFont="1" applyFill="1" applyBorder="1" applyAlignment="1">
      <alignment horizontal="center" vertical="center"/>
    </xf>
    <xf numFmtId="0" fontId="102" fillId="7" borderId="18" xfId="0" applyFont="1" applyFill="1" applyBorder="1" applyAlignment="1">
      <alignment horizontal="center" vertical="center" wrapText="1"/>
    </xf>
    <xf numFmtId="0" fontId="102" fillId="7" borderId="18" xfId="0" applyFont="1" applyFill="1" applyBorder="1" applyAlignment="1">
      <alignment horizontal="center" vertical="center"/>
    </xf>
    <xf numFmtId="0" fontId="102" fillId="7" borderId="19" xfId="0" applyFont="1" applyFill="1" applyBorder="1" applyAlignment="1">
      <alignment horizontal="center" vertical="center"/>
    </xf>
    <xf numFmtId="0" fontId="81" fillId="0" borderId="0" xfId="0" applyFont="1" applyAlignment="1">
      <alignment horizontal="center" wrapText="1"/>
    </xf>
    <xf numFmtId="0" fontId="82" fillId="16" borderId="22" xfId="0" applyFont="1" applyFill="1" applyBorder="1" applyAlignment="1">
      <alignment horizontal="left" vertical="center" wrapText="1"/>
    </xf>
    <xf numFmtId="0" fontId="82" fillId="16" borderId="24" xfId="0" applyFont="1" applyFill="1" applyBorder="1" applyAlignment="1">
      <alignment horizontal="left" vertical="center" wrapText="1"/>
    </xf>
    <xf numFmtId="0" fontId="82" fillId="16" borderId="15" xfId="0" applyFont="1" applyFill="1" applyBorder="1" applyAlignment="1">
      <alignment horizontal="left" vertical="center" wrapText="1"/>
    </xf>
    <xf numFmtId="0" fontId="82" fillId="16" borderId="7" xfId="0" applyFont="1" applyFill="1" applyBorder="1" applyAlignment="1">
      <alignment horizontal="center" vertical="center" wrapText="1"/>
    </xf>
    <xf numFmtId="0" fontId="82" fillId="16" borderId="2" xfId="0" applyFont="1" applyFill="1" applyBorder="1" applyAlignment="1">
      <alignment horizontal="center" vertical="center" wrapText="1"/>
    </xf>
    <xf numFmtId="0" fontId="82" fillId="12" borderId="3" xfId="0" applyFont="1" applyFill="1" applyBorder="1" applyAlignment="1">
      <alignment horizontal="center" wrapText="1"/>
    </xf>
    <xf numFmtId="0" fontId="82" fillId="12" borderId="18" xfId="0" applyFont="1" applyFill="1" applyBorder="1" applyAlignment="1">
      <alignment horizontal="center" wrapText="1"/>
    </xf>
    <xf numFmtId="0" fontId="82" fillId="11" borderId="7" xfId="0" applyFont="1" applyFill="1" applyBorder="1" applyAlignment="1">
      <alignment horizontal="center" vertical="center" wrapText="1"/>
    </xf>
    <xf numFmtId="0" fontId="82" fillId="11" borderId="2" xfId="0" applyFont="1" applyFill="1" applyBorder="1" applyAlignment="1">
      <alignment horizontal="center" vertical="center" wrapText="1"/>
    </xf>
    <xf numFmtId="0" fontId="82" fillId="11" borderId="7" xfId="0" applyFont="1" applyFill="1" applyBorder="1" applyAlignment="1">
      <alignment horizontal="center" vertical="center"/>
    </xf>
    <xf numFmtId="0" fontId="82" fillId="11" borderId="13" xfId="0" applyFont="1" applyFill="1" applyBorder="1" applyAlignment="1">
      <alignment horizontal="center" vertical="center"/>
    </xf>
    <xf numFmtId="0" fontId="82" fillId="11" borderId="30" xfId="0" applyFont="1" applyFill="1" applyBorder="1" applyAlignment="1">
      <alignment horizontal="center" vertical="center"/>
    </xf>
    <xf numFmtId="0" fontId="82" fillId="12" borderId="19" xfId="0" applyFont="1" applyFill="1" applyBorder="1" applyAlignment="1">
      <alignment horizontal="center" wrapText="1"/>
    </xf>
    <xf numFmtId="0" fontId="116" fillId="0" borderId="1" xfId="0" applyFont="1" applyBorder="1" applyAlignment="1">
      <alignment horizontal="center" vertical="center" wrapText="1"/>
    </xf>
    <xf numFmtId="0" fontId="81" fillId="0" borderId="0" xfId="0" applyFont="1" applyAlignment="1">
      <alignment horizontal="center" vertical="center" wrapText="1"/>
    </xf>
    <xf numFmtId="0" fontId="0" fillId="0" borderId="0" xfId="0" applyAlignment="1">
      <alignment horizontal="center"/>
    </xf>
    <xf numFmtId="0" fontId="82" fillId="15" borderId="3" xfId="0" applyFont="1" applyFill="1" applyBorder="1" applyAlignment="1">
      <alignment horizontal="left" vertical="center" wrapText="1"/>
    </xf>
    <xf numFmtId="0" fontId="82" fillId="15" borderId="18" xfId="0" applyFont="1" applyFill="1" applyBorder="1" applyAlignment="1">
      <alignment horizontal="left" vertical="center" wrapText="1"/>
    </xf>
    <xf numFmtId="0" fontId="82" fillId="15" borderId="19" xfId="0" applyFont="1" applyFill="1" applyBorder="1" applyAlignment="1">
      <alignment horizontal="left" vertical="center" wrapText="1"/>
    </xf>
    <xf numFmtId="0" fontId="82" fillId="12" borderId="3" xfId="0" applyFont="1" applyFill="1" applyBorder="1" applyAlignment="1">
      <alignment horizontal="center" vertical="center"/>
    </xf>
    <xf numFmtId="0" fontId="82" fillId="12" borderId="18" xfId="0" applyFont="1" applyFill="1" applyBorder="1" applyAlignment="1">
      <alignment horizontal="center" vertical="center"/>
    </xf>
    <xf numFmtId="0" fontId="82" fillId="12" borderId="19" xfId="0" applyFont="1" applyFill="1" applyBorder="1" applyAlignment="1">
      <alignment horizontal="center" vertical="center"/>
    </xf>
    <xf numFmtId="0" fontId="81" fillId="0" borderId="0" xfId="0" applyFont="1" applyBorder="1" applyAlignment="1">
      <alignment horizontal="center"/>
    </xf>
    <xf numFmtId="0" fontId="82" fillId="9" borderId="3" xfId="0" applyFont="1" applyFill="1" applyBorder="1" applyAlignment="1">
      <alignment horizontal="center" vertical="center" wrapText="1"/>
    </xf>
    <xf numFmtId="0" fontId="82" fillId="9" borderId="18" xfId="0" applyFont="1" applyFill="1" applyBorder="1" applyAlignment="1">
      <alignment horizontal="center" vertical="center" wrapText="1"/>
    </xf>
    <xf numFmtId="0" fontId="82" fillId="9" borderId="19" xfId="0" applyFont="1" applyFill="1" applyBorder="1" applyAlignment="1">
      <alignment horizontal="center" vertical="center" wrapText="1"/>
    </xf>
    <xf numFmtId="0" fontId="82" fillId="7" borderId="4" xfId="0" applyFont="1" applyFill="1" applyBorder="1" applyAlignment="1">
      <alignment horizontal="center" vertical="center"/>
    </xf>
    <xf numFmtId="0" fontId="82" fillId="18" borderId="20" xfId="0" applyFont="1" applyFill="1" applyBorder="1" applyAlignment="1">
      <alignment horizontal="center" vertical="center" wrapText="1"/>
    </xf>
    <xf numFmtId="0" fontId="82" fillId="18" borderId="19" xfId="0" applyFont="1" applyFill="1" applyBorder="1" applyAlignment="1">
      <alignment horizontal="center" vertical="center" wrapText="1"/>
    </xf>
    <xf numFmtId="0" fontId="82" fillId="18" borderId="3" xfId="0" applyFont="1" applyFill="1" applyBorder="1" applyAlignment="1">
      <alignment horizontal="center" vertical="center" wrapText="1"/>
    </xf>
    <xf numFmtId="0" fontId="82" fillId="18" borderId="18" xfId="0" applyFont="1" applyFill="1" applyBorder="1" applyAlignment="1">
      <alignment horizontal="center" vertical="center" wrapText="1"/>
    </xf>
    <xf numFmtId="0" fontId="82" fillId="6" borderId="18" xfId="0" applyFont="1" applyFill="1" applyBorder="1" applyAlignment="1">
      <alignment horizontal="center" vertical="center"/>
    </xf>
    <xf numFmtId="3" fontId="82" fillId="7" borderId="7" xfId="0" applyNumberFormat="1" applyFont="1" applyFill="1" applyBorder="1" applyAlignment="1">
      <alignment horizontal="center" vertical="center" wrapText="1"/>
    </xf>
    <xf numFmtId="3" fontId="82" fillId="7" borderId="13" xfId="0" applyNumberFormat="1" applyFont="1" applyFill="1" applyBorder="1" applyAlignment="1">
      <alignment horizontal="center" vertical="center" wrapText="1"/>
    </xf>
    <xf numFmtId="0" fontId="82" fillId="7" borderId="66" xfId="0" applyFont="1" applyFill="1" applyBorder="1" applyAlignment="1">
      <alignment horizontal="center" vertical="center" wrapText="1"/>
    </xf>
    <xf numFmtId="0" fontId="82" fillId="7" borderId="35" xfId="0" applyFont="1" applyFill="1" applyBorder="1" applyAlignment="1">
      <alignment horizontal="center" vertical="center"/>
    </xf>
    <xf numFmtId="0" fontId="82" fillId="7" borderId="36" xfId="0" applyFont="1" applyFill="1" applyBorder="1" applyAlignment="1">
      <alignment horizontal="center" vertical="center"/>
    </xf>
    <xf numFmtId="0" fontId="82" fillId="7" borderId="67" xfId="0" applyFont="1" applyFill="1" applyBorder="1" applyAlignment="1">
      <alignment horizontal="center" vertical="center"/>
    </xf>
    <xf numFmtId="0" fontId="82" fillId="18" borderId="19" xfId="0" applyFont="1" applyFill="1" applyBorder="1" applyAlignment="1">
      <alignment horizontal="center" vertical="center"/>
    </xf>
    <xf numFmtId="0" fontId="82" fillId="11" borderId="7" xfId="0" applyFont="1" applyFill="1" applyBorder="1"/>
    <xf numFmtId="0" fontId="82" fillId="11" borderId="13" xfId="0" applyFont="1" applyFill="1" applyBorder="1"/>
    <xf numFmtId="0" fontId="82" fillId="11" borderId="30" xfId="0" applyFont="1" applyFill="1" applyBorder="1"/>
    <xf numFmtId="0" fontId="82" fillId="11" borderId="13" xfId="0" applyFont="1" applyFill="1" applyBorder="1" applyAlignment="1">
      <alignment horizontal="center" vertical="center" wrapText="1"/>
    </xf>
    <xf numFmtId="0" fontId="82" fillId="11" borderId="30" xfId="0" applyFont="1" applyFill="1" applyBorder="1" applyAlignment="1">
      <alignment horizontal="center" vertical="center" wrapText="1"/>
    </xf>
    <xf numFmtId="0" fontId="82" fillId="11" borderId="16" xfId="0" applyFont="1" applyFill="1" applyBorder="1" applyAlignment="1">
      <alignment horizontal="center" vertical="center" wrapText="1"/>
    </xf>
    <xf numFmtId="0" fontId="82" fillId="10" borderId="18" xfId="0" applyFont="1" applyFill="1" applyBorder="1" applyAlignment="1">
      <alignment horizontal="center"/>
    </xf>
    <xf numFmtId="0" fontId="82" fillId="10" borderId="29" xfId="0" applyFont="1" applyFill="1" applyBorder="1" applyAlignment="1">
      <alignment horizontal="center"/>
    </xf>
    <xf numFmtId="0" fontId="82" fillId="11" borderId="3" xfId="0" applyFont="1" applyFill="1" applyBorder="1" applyAlignment="1">
      <alignment horizontal="center" vertical="center"/>
    </xf>
    <xf numFmtId="0" fontId="82" fillId="11" borderId="18" xfId="0" applyFont="1" applyFill="1" applyBorder="1" applyAlignment="1">
      <alignment horizontal="center" vertical="center"/>
    </xf>
    <xf numFmtId="0" fontId="82" fillId="11" borderId="24" xfId="0" applyFont="1" applyFill="1" applyBorder="1" applyAlignment="1">
      <alignment horizontal="center" vertical="center"/>
    </xf>
    <xf numFmtId="0" fontId="82" fillId="11" borderId="29" xfId="0" applyFont="1" applyFill="1" applyBorder="1" applyAlignment="1">
      <alignment horizontal="center" vertical="center"/>
    </xf>
    <xf numFmtId="0" fontId="82" fillId="9" borderId="22" xfId="0" applyFont="1" applyFill="1" applyBorder="1" applyAlignment="1">
      <alignment horizontal="center" wrapText="1"/>
    </xf>
    <xf numFmtId="0" fontId="82" fillId="9" borderId="24" xfId="0" applyFont="1" applyFill="1" applyBorder="1" applyAlignment="1">
      <alignment horizontal="center" wrapText="1"/>
    </xf>
    <xf numFmtId="0" fontId="82" fillId="9" borderId="31" xfId="0" applyFont="1" applyFill="1" applyBorder="1" applyAlignment="1">
      <alignment horizontal="center" wrapText="1"/>
    </xf>
    <xf numFmtId="0" fontId="82" fillId="9" borderId="39" xfId="0" applyFont="1" applyFill="1" applyBorder="1" applyAlignment="1">
      <alignment horizontal="center" wrapText="1"/>
    </xf>
    <xf numFmtId="0" fontId="82" fillId="9" borderId="1" xfId="0" applyFont="1" applyFill="1" applyBorder="1" applyAlignment="1">
      <alignment horizontal="center" wrapText="1"/>
    </xf>
    <xf numFmtId="0" fontId="82" fillId="9" borderId="40" xfId="0" applyFont="1" applyFill="1" applyBorder="1" applyAlignment="1">
      <alignment horizontal="center" vertical="center" wrapText="1"/>
    </xf>
    <xf numFmtId="0" fontId="82" fillId="9" borderId="46" xfId="0" applyFont="1" applyFill="1" applyBorder="1" applyAlignment="1">
      <alignment horizontal="center" vertical="center" wrapText="1"/>
    </xf>
    <xf numFmtId="0" fontId="82" fillId="9" borderId="41" xfId="0" applyFont="1" applyFill="1" applyBorder="1" applyAlignment="1">
      <alignment horizontal="center" vertical="center" wrapText="1"/>
    </xf>
    <xf numFmtId="0" fontId="82" fillId="9" borderId="39" xfId="0" applyFont="1" applyFill="1" applyBorder="1" applyAlignment="1">
      <alignment horizontal="center" vertical="center" wrapText="1"/>
    </xf>
    <xf numFmtId="0" fontId="82" fillId="9" borderId="38" xfId="0" applyFont="1" applyFill="1" applyBorder="1" applyAlignment="1">
      <alignment horizontal="center" vertical="center" wrapText="1"/>
    </xf>
    <xf numFmtId="0" fontId="82" fillId="9" borderId="32" xfId="0" applyFont="1" applyFill="1" applyBorder="1" applyAlignment="1">
      <alignment horizontal="center" vertical="center" wrapText="1"/>
    </xf>
    <xf numFmtId="0" fontId="82" fillId="10" borderId="42" xfId="0" applyFont="1" applyFill="1" applyBorder="1" applyAlignment="1">
      <alignment horizontal="center"/>
    </xf>
    <xf numFmtId="0" fontId="85" fillId="7" borderId="18" xfId="0" applyFont="1" applyFill="1" applyBorder="1" applyAlignment="1">
      <alignment horizontal="center" vertical="center" wrapText="1"/>
    </xf>
    <xf numFmtId="0" fontId="85" fillId="7" borderId="19" xfId="0" applyFont="1" applyFill="1" applyBorder="1" applyAlignment="1">
      <alignment horizontal="center" vertical="center"/>
    </xf>
    <xf numFmtId="0" fontId="89" fillId="7" borderId="3" xfId="0" applyFont="1" applyFill="1" applyBorder="1" applyAlignment="1">
      <alignment horizontal="center" vertical="center"/>
    </xf>
    <xf numFmtId="0" fontId="89" fillId="7" borderId="18" xfId="0" applyFont="1" applyFill="1" applyBorder="1" applyAlignment="1">
      <alignment horizontal="center" vertical="center"/>
    </xf>
    <xf numFmtId="0" fontId="89" fillId="7" borderId="1" xfId="0" applyFont="1" applyFill="1" applyBorder="1" applyAlignment="1">
      <alignment horizontal="center"/>
    </xf>
    <xf numFmtId="0" fontId="82" fillId="7" borderId="1" xfId="0" applyFont="1" applyFill="1" applyBorder="1" applyAlignment="1">
      <alignment horizontal="center"/>
    </xf>
    <xf numFmtId="0" fontId="0" fillId="0" borderId="0" xfId="0"/>
    <xf numFmtId="0" fontId="88" fillId="0" borderId="0" xfId="0" applyFont="1" applyAlignment="1">
      <alignment horizontal="center"/>
    </xf>
    <xf numFmtId="0" fontId="0" fillId="0" borderId="8" xfId="0" applyBorder="1" applyAlignment="1">
      <alignment horizontal="center"/>
    </xf>
    <xf numFmtId="0" fontId="0" fillId="7" borderId="18" xfId="0" applyFill="1" applyBorder="1" applyAlignment="1">
      <alignment vertical="center"/>
    </xf>
    <xf numFmtId="0" fontId="0" fillId="7" borderId="19" xfId="0" applyFill="1" applyBorder="1" applyAlignment="1">
      <alignment vertical="center"/>
    </xf>
    <xf numFmtId="0" fontId="79" fillId="0" borderId="7" xfId="0" applyFont="1" applyBorder="1" applyAlignment="1">
      <alignment horizontal="left" vertical="center"/>
    </xf>
    <xf numFmtId="0" fontId="0" fillId="0" borderId="13" xfId="0" applyBorder="1" applyAlignment="1">
      <alignment horizontal="left" vertical="center"/>
    </xf>
    <xf numFmtId="0" fontId="0" fillId="0" borderId="2" xfId="0" applyBorder="1" applyAlignment="1">
      <alignment horizontal="left" vertical="center"/>
    </xf>
    <xf numFmtId="0" fontId="95" fillId="0" borderId="0" xfId="0" applyFont="1" applyAlignment="1">
      <alignment horizontal="center"/>
    </xf>
    <xf numFmtId="0" fontId="0" fillId="7" borderId="13" xfId="0" applyFill="1" applyBorder="1" applyAlignment="1">
      <alignment horizontal="center" vertical="center"/>
    </xf>
    <xf numFmtId="0" fontId="0" fillId="7" borderId="2" xfId="0" applyFill="1" applyBorder="1" applyAlignment="1">
      <alignment horizontal="center" vertical="center"/>
    </xf>
    <xf numFmtId="0" fontId="0" fillId="4" borderId="15" xfId="0" applyFill="1" applyBorder="1" applyAlignment="1">
      <alignment horizontal="center" vertical="center"/>
    </xf>
    <xf numFmtId="0" fontId="0" fillId="4" borderId="5" xfId="0" applyFill="1" applyBorder="1" applyAlignment="1">
      <alignment horizontal="center" vertical="center"/>
    </xf>
    <xf numFmtId="0" fontId="0" fillId="4" borderId="16" xfId="0" applyFill="1" applyBorder="1" applyAlignment="1">
      <alignment horizontal="center" vertical="center"/>
    </xf>
    <xf numFmtId="0" fontId="0" fillId="4" borderId="4" xfId="0" applyFill="1" applyBorder="1" applyAlignment="1">
      <alignment horizontal="center" vertical="center"/>
    </xf>
    <xf numFmtId="0" fontId="0" fillId="4" borderId="17" xfId="0" applyFill="1" applyBorder="1" applyAlignment="1">
      <alignment horizontal="center" vertical="center"/>
    </xf>
    <xf numFmtId="0" fontId="79" fillId="0" borderId="13" xfId="0" applyFont="1" applyBorder="1" applyAlignment="1">
      <alignment horizontal="left" vertical="center"/>
    </xf>
    <xf numFmtId="0" fontId="0" fillId="0" borderId="21" xfId="0" applyBorder="1" applyAlignment="1">
      <alignment horizontal="left" vertical="center"/>
    </xf>
    <xf numFmtId="0" fontId="79" fillId="0" borderId="23" xfId="0" applyFont="1" applyBorder="1" applyAlignment="1">
      <alignment horizontal="left" vertical="center"/>
    </xf>
    <xf numFmtId="3" fontId="79" fillId="0" borderId="2" xfId="0" applyNumberFormat="1" applyFont="1" applyFill="1" applyBorder="1" applyAlignment="1">
      <alignment horizontal="right" vertical="center" wrapText="1"/>
    </xf>
    <xf numFmtId="3" fontId="127" fillId="0" borderId="0" xfId="129" applyNumberFormat="1" applyFill="1" applyBorder="1" applyProtection="1">
      <protection locked="0"/>
    </xf>
    <xf numFmtId="49" fontId="127" fillId="0" borderId="0" xfId="129" applyNumberFormat="1" applyFill="1" applyBorder="1" applyProtection="1">
      <protection locked="0"/>
    </xf>
    <xf numFmtId="1" fontId="0" fillId="0" borderId="0" xfId="0" applyNumberFormat="1" applyBorder="1" applyProtection="1">
      <protection locked="0"/>
    </xf>
    <xf numFmtId="0" fontId="78" fillId="0" borderId="1" xfId="0" applyFont="1" applyFill="1" applyBorder="1" applyAlignment="1">
      <alignment horizontal="right" vertical="center"/>
    </xf>
    <xf numFmtId="1" fontId="78" fillId="0" borderId="19" xfId="0" applyNumberFormat="1" applyFont="1" applyFill="1" applyBorder="1" applyAlignment="1" applyProtection="1">
      <alignment horizontal="right"/>
      <protection locked="0"/>
    </xf>
    <xf numFmtId="3" fontId="79" fillId="0" borderId="17" xfId="0" applyNumberFormat="1" applyFont="1" applyFill="1" applyBorder="1" applyAlignment="1" applyProtection="1">
      <alignment horizontal="right" wrapText="1"/>
      <protection locked="0"/>
    </xf>
    <xf numFmtId="1" fontId="121" fillId="0" borderId="34" xfId="129" applyNumberFormat="1" applyFont="1" applyFill="1" applyBorder="1" applyAlignment="1" applyProtection="1">
      <alignment horizontal="right" vertical="center"/>
      <protection locked="0"/>
    </xf>
    <xf numFmtId="1" fontId="78" fillId="0" borderId="19" xfId="7" applyNumberFormat="1" applyFill="1" applyBorder="1" applyAlignment="1" applyProtection="1">
      <alignment horizontal="right"/>
      <protection locked="0"/>
    </xf>
    <xf numFmtId="1" fontId="0" fillId="0" borderId="19" xfId="0" applyNumberFormat="1" applyFill="1" applyBorder="1" applyAlignment="1" applyProtection="1">
      <alignment horizontal="right"/>
      <protection locked="0"/>
    </xf>
    <xf numFmtId="168" fontId="92" fillId="0" borderId="61" xfId="129" applyNumberFormat="1" applyFont="1" applyFill="1" applyBorder="1" applyAlignment="1" applyProtection="1">
      <alignment horizontal="right" vertical="center" wrapText="1"/>
      <protection locked="0"/>
    </xf>
    <xf numFmtId="1" fontId="78" fillId="0" borderId="1" xfId="7" applyNumberFormat="1" applyFont="1" applyFill="1" applyBorder="1" applyAlignment="1" applyProtection="1">
      <alignment horizontal="right" vertical="center"/>
      <protection locked="0"/>
    </xf>
    <xf numFmtId="3" fontId="127" fillId="0" borderId="61" xfId="129" applyNumberFormat="1" applyFill="1" applyBorder="1" applyProtection="1">
      <protection locked="0"/>
    </xf>
    <xf numFmtId="1" fontId="92" fillId="0" borderId="61" xfId="129" applyNumberFormat="1" applyFont="1" applyFill="1" applyBorder="1" applyAlignment="1" applyProtection="1">
      <alignment horizontal="right" vertical="center" wrapText="1"/>
      <protection locked="0"/>
    </xf>
    <xf numFmtId="1" fontId="92" fillId="0" borderId="61" xfId="129" applyNumberFormat="1" applyFont="1" applyFill="1" applyBorder="1" applyAlignment="1" applyProtection="1">
      <alignment horizontal="right" vertical="center"/>
      <protection locked="0"/>
    </xf>
    <xf numFmtId="14" fontId="92" fillId="0" borderId="61" xfId="129" applyNumberFormat="1" applyFont="1" applyFill="1" applyBorder="1" applyAlignment="1">
      <alignment horizontal="right" vertical="center" wrapText="1"/>
    </xf>
    <xf numFmtId="49" fontId="92" fillId="0" borderId="61" xfId="129" applyNumberFormat="1" applyFont="1" applyFill="1" applyBorder="1" applyAlignment="1" applyProtection="1">
      <alignment horizontal="center" vertical="center" wrapText="1"/>
      <protection locked="0"/>
    </xf>
    <xf numFmtId="1" fontId="92" fillId="0" borderId="61" xfId="129" applyNumberFormat="1" applyFont="1" applyFill="1" applyBorder="1" applyAlignment="1" applyProtection="1">
      <alignment horizontal="left" vertical="top" wrapText="1"/>
      <protection locked="0"/>
    </xf>
    <xf numFmtId="1" fontId="79" fillId="0" borderId="1" xfId="0" applyNumberFormat="1" applyFont="1" applyFill="1" applyBorder="1" applyAlignment="1" applyProtection="1">
      <alignment horizontal="right" vertical="center" wrapText="1"/>
      <protection locked="0"/>
    </xf>
  </cellXfs>
  <cellStyles count="3483">
    <cellStyle name="Comma" xfId="1" builtinId="3"/>
    <cellStyle name="Comma 2" xfId="2" xr:uid="{00000000-0005-0000-0000-000001000000}"/>
    <cellStyle name="Comma 2 2" xfId="3" xr:uid="{00000000-0005-0000-0000-000002000000}"/>
    <cellStyle name="Comma 2 2 2" xfId="6" xr:uid="{352BFABE-63AA-45CF-9C35-944401A8DE52}"/>
    <cellStyle name="Comma 2 3" xfId="5" xr:uid="{4C0D5CA3-3ACA-4C5A-8A1E-E32D42316643}"/>
    <cellStyle name="Comma 3" xfId="10" xr:uid="{896B5D7B-F310-4833-A687-1D201C32665F}"/>
    <cellStyle name="Comma 4" xfId="1094" xr:uid="{1803FBF5-FA53-4FE5-9B0E-F32F31CFAA7B}"/>
    <cellStyle name="Comma 5" xfId="2754" xr:uid="{BFCB91FE-3639-419F-B535-D3B72914F8D7}"/>
    <cellStyle name="Comma 6" xfId="3152" xr:uid="{EF13D43E-4F1E-4706-8EA9-0351A59C53CA}"/>
    <cellStyle name="Currency 2" xfId="11" xr:uid="{934CCC63-31F5-4D00-B69E-73B6CB8BE2D7}"/>
    <cellStyle name="Currency 3" xfId="59" xr:uid="{B2FCCC82-7256-469B-AE3F-DCCD0D6C07A1}"/>
    <cellStyle name="Currency 3 2" xfId="130" xr:uid="{5D767A69-BA14-49BB-900B-9B10C2B9C3D1}"/>
    <cellStyle name="Hyperlink 2" xfId="8" xr:uid="{3541B2CF-679E-4B27-9625-7DA84656980D}"/>
    <cellStyle name="Hyperlink 3" xfId="9" xr:uid="{73313E24-3914-4EE3-8164-6FF1DB0E64AB}"/>
    <cellStyle name="Hyperlink 3 2" xfId="17" xr:uid="{522D08C5-684C-49DB-A283-4C6251D06333}"/>
    <cellStyle name="Hyperlink 4" xfId="14" xr:uid="{1A79EA5A-3C0E-43F8-952A-CB08D1CD6DB2}"/>
    <cellStyle name="Hyperlink 4 2" xfId="19" xr:uid="{D70CAEC4-9FE8-45B3-BA6A-16EA97F259DA}"/>
    <cellStyle name="Hyperlink 5" xfId="22" xr:uid="{982C4BAF-54B4-4F8E-B29A-977C8E5A8E5E}"/>
    <cellStyle name="Hyperlink 5 2" xfId="93" xr:uid="{BAE00228-BC53-4F5F-AD4D-DDCA536DB097}"/>
    <cellStyle name="Hyperlink 6" xfId="55" xr:uid="{BCCD59D6-B6FD-435E-A7D0-3E49F4AED57A}"/>
    <cellStyle name="Hyperlink 6 2" xfId="126" xr:uid="{96F887B3-D151-4EA8-8763-38465642A270}"/>
    <cellStyle name="Hyperlink 7" xfId="82" xr:uid="{E964D195-A561-4664-A0B7-96C2C068DE0C}"/>
    <cellStyle name="Hyperlink 7 2" xfId="153" xr:uid="{C6459E67-9A88-4D60-97FC-119145AB4362}"/>
    <cellStyle name="Hyperlink 8" xfId="893" xr:uid="{3E73CED7-FFA0-4722-AC9A-0E1C3FD85D13}"/>
    <cellStyle name="Hyperlink 8 2" xfId="890" xr:uid="{2CD1A9A2-FC3D-4FD1-928B-68C048D841F1}"/>
    <cellStyle name="Hyperlink 8 3" xfId="2289" xr:uid="{DA897644-FC1A-4945-B2EE-703887C8BC2E}"/>
    <cellStyle name="Hyperlink 9" xfId="1953" xr:uid="{FBD3DDA6-5147-43A1-B7EE-7A3E6DBC3F3F}"/>
    <cellStyle name="Normal" xfId="0" builtinId="0"/>
    <cellStyle name="Normal 2" xfId="4" xr:uid="{00000000-0005-0000-0000-000006000000}"/>
    <cellStyle name="Normal 2 2" xfId="7" xr:uid="{28603587-D61A-4DF8-890F-D4D7631ED3E4}"/>
    <cellStyle name="Normal 2 3" xfId="16" xr:uid="{3A70CF7E-8048-4CFB-AF7B-0FDB7A839316}"/>
    <cellStyle name="Normal 2 3 2" xfId="21" xr:uid="{54CC08CF-62DE-4E74-BF28-3D22AEA480A7}"/>
    <cellStyle name="Normal 3" xfId="12" xr:uid="{AA7445AD-5736-47AB-A90A-D70F7E50ACE9}"/>
    <cellStyle name="Normal 4" xfId="13" xr:uid="{BA5D88CE-4C98-4343-AA70-D93DB28D89A8}"/>
    <cellStyle name="Normal 4 10" xfId="37" xr:uid="{7CCC7CF4-A4FF-4980-911C-CBD81C0F544D}"/>
    <cellStyle name="Normal 4 10 10" xfId="710" xr:uid="{73205703-4708-4DF4-920D-6CA6977DF87D}"/>
    <cellStyle name="Normal 4 10 11" xfId="842" xr:uid="{09409916-D712-4E05-8250-401481B816C4}"/>
    <cellStyle name="Normal 4 10 12" xfId="912" xr:uid="{002315B5-58C5-4B03-A6FD-6BAF69151D86}"/>
    <cellStyle name="Normal 4 10 13" xfId="980" xr:uid="{06AA78BC-7C8A-47BC-AE52-E5A77BB9B1C7}"/>
    <cellStyle name="Normal 4 10 14" xfId="1046" xr:uid="{BD7B976D-2E9F-4FA5-A53B-346BDC817B87}"/>
    <cellStyle name="Normal 4 10 15" xfId="1113" xr:uid="{13AE781C-0679-4933-BE68-8D2CEF7C5F91}"/>
    <cellStyle name="Normal 4 10 16" xfId="1179" xr:uid="{CF3AC4D6-2DF7-4558-B81E-8885028EDA37}"/>
    <cellStyle name="Normal 4 10 17" xfId="1245" xr:uid="{B45986B6-9CE6-482A-BC09-2037E5439991}"/>
    <cellStyle name="Normal 4 10 18" xfId="1311" xr:uid="{7CAE2117-C8CE-402B-8B18-4ED68E0466AA}"/>
    <cellStyle name="Normal 4 10 19" xfId="1377" xr:uid="{47B15BF7-281A-41AE-83CF-3B515F798BFC}"/>
    <cellStyle name="Normal 4 10 2" xfId="108" xr:uid="{34A8077F-9396-4DA1-A2FC-9D36B0536B24}"/>
    <cellStyle name="Normal 4 10 2 2" xfId="578" xr:uid="{B0D323EF-EB19-4770-B62B-D14716D9E807}"/>
    <cellStyle name="Normal 4 10 2 2 2" xfId="2104" xr:uid="{C20D5D92-7100-44BF-A4E7-A4C40ACBA430}"/>
    <cellStyle name="Normal 4 10 2 3" xfId="776" xr:uid="{A47E7509-1EB3-4049-8926-A0D36BD53229}"/>
    <cellStyle name="Normal 4 10 2 4" xfId="1972" xr:uid="{DA8D6306-1150-4B3A-8476-D211C61F4B73}"/>
    <cellStyle name="Normal 4 10 2 5" xfId="2442" xr:uid="{0991C8C4-D9BC-4C5D-BB73-E396E4B6504F}"/>
    <cellStyle name="Normal 4 10 2 6" xfId="2972" xr:uid="{E767D081-C73E-4452-95A6-45D52B7CA2E7}"/>
    <cellStyle name="Normal 4 10 20" xfId="1443" xr:uid="{7804C67B-950D-4310-8B7A-C1701437F486}"/>
    <cellStyle name="Normal 4 10 21" xfId="1509" xr:uid="{FE44DDC1-59C5-4A49-BDAF-48E581190768}"/>
    <cellStyle name="Normal 4 10 22" xfId="1575" xr:uid="{E651E9D4-2B9A-4801-9DEA-569FF5EEACC9}"/>
    <cellStyle name="Normal 4 10 23" xfId="1641" xr:uid="{4DFD7EF7-31AB-4EF0-A241-D7FD7E852374}"/>
    <cellStyle name="Normal 4 10 24" xfId="1707" xr:uid="{B761C6AD-ABBF-44A9-8A19-79B848D70A2A}"/>
    <cellStyle name="Normal 4 10 25" xfId="1773" xr:uid="{8D347115-7927-4976-AF51-FAC6B48FD926}"/>
    <cellStyle name="Normal 4 10 26" xfId="1839" xr:uid="{45345099-A75B-4188-8364-28784EAED12A}"/>
    <cellStyle name="Normal 4 10 27" xfId="1905" xr:uid="{6A62E4DE-8B2F-40E0-A990-8578E465369E}"/>
    <cellStyle name="Normal 4 10 28" xfId="2170" xr:uid="{86BE850D-9305-4C36-BA77-5B2FDAD5CDD2}"/>
    <cellStyle name="Normal 4 10 29" xfId="2238" xr:uid="{18C1C990-E413-4C70-AC0C-76613D1590BF}"/>
    <cellStyle name="Normal 4 10 3" xfId="178" xr:uid="{E4875926-566C-4423-9DDB-B4BCEF2B8D68}"/>
    <cellStyle name="Normal 4 10 3 2" xfId="2038" xr:uid="{509D5DA6-3383-412C-9853-A0D5A7F0C8FB}"/>
    <cellStyle name="Normal 4 10 30" xfId="2308" xr:uid="{D8C2030B-45D4-41F2-A5DA-5CFA5FFC4238}"/>
    <cellStyle name="Normal 4 10 31" xfId="2375" xr:uid="{B772FCA4-48A4-47E2-AD24-1EAFD9ADBF6B}"/>
    <cellStyle name="Normal 4 10 32" xfId="2508" xr:uid="{87C50397-8D59-4A90-9D33-CE1D1CB54E4F}"/>
    <cellStyle name="Normal 4 10 33" xfId="2574" xr:uid="{512EE940-8E58-4041-A9DB-8A4D46BAA90B}"/>
    <cellStyle name="Normal 4 10 34" xfId="2640" xr:uid="{1C2020D1-1FBD-432D-9106-E80C7CC1C968}"/>
    <cellStyle name="Normal 4 10 35" xfId="2706" xr:uid="{EA0773B9-D039-412F-AF1F-90A5A458DDA2}"/>
    <cellStyle name="Normal 4 10 36" xfId="2773" xr:uid="{0C3D02B3-EE9C-4018-B1B0-E9931BDA7549}"/>
    <cellStyle name="Normal 4 10 37" xfId="2839" xr:uid="{A6208462-1B39-4385-B8F8-D74ECB4D28E4}"/>
    <cellStyle name="Normal 4 10 38" xfId="2905" xr:uid="{0CF79346-EDCA-4764-A477-AC9C808CBF87}"/>
    <cellStyle name="Normal 4 10 39" xfId="3038" xr:uid="{2325A1BF-4EF7-4271-9DC0-5A874D664C8A}"/>
    <cellStyle name="Normal 4 10 4" xfId="244" xr:uid="{29DFD37B-554E-4857-A460-EAE06885A972}"/>
    <cellStyle name="Normal 4 10 40" xfId="3104" xr:uid="{C9154E72-6C4C-4D25-8F76-BC32D0F40037}"/>
    <cellStyle name="Normal 4 10 41" xfId="3171" xr:uid="{BA63A1B2-430A-4D11-A4DE-3F0513298E67}"/>
    <cellStyle name="Normal 4 10 42" xfId="3237" xr:uid="{FF2F390A-C4F0-4D61-8AA6-376BAC83F246}"/>
    <cellStyle name="Normal 4 10 43" xfId="3303" xr:uid="{D998ED46-1BCE-4855-A1E0-C66C93747B09}"/>
    <cellStyle name="Normal 4 10 44" xfId="3369" xr:uid="{993F85E9-AAC9-4D5E-8FE8-AF3902CA2F51}"/>
    <cellStyle name="Normal 4 10 45" xfId="3435" xr:uid="{6B33DCC7-31D3-4913-A507-83307F63FD01}"/>
    <cellStyle name="Normal 4 10 5" xfId="310" xr:uid="{E9CB9BB7-27CC-4A4C-A099-CE6CEC459C70}"/>
    <cellStyle name="Normal 4 10 6" xfId="378" xr:uid="{5582208D-452C-4A02-8F42-1F0CB477A8ED}"/>
    <cellStyle name="Normal 4 10 7" xfId="444" xr:uid="{CEA7FFAC-C27A-4494-8556-7CCB31E7FCFC}"/>
    <cellStyle name="Normal 4 10 8" xfId="512" xr:uid="{A7AA686A-50BB-4D48-BADC-073434111044}"/>
    <cellStyle name="Normal 4 10 9" xfId="644" xr:uid="{56165CFB-7B5D-4F37-BB51-6210BF81CFC3}"/>
    <cellStyle name="Normal 4 11" xfId="39" xr:uid="{4215F7D1-6EA9-4333-80F7-768C9EFFAFEC}"/>
    <cellStyle name="Normal 4 11 10" xfId="712" xr:uid="{20EEBE1F-CB39-4CD3-B731-E4CFB38D7AD4}"/>
    <cellStyle name="Normal 4 11 11" xfId="844" xr:uid="{E169FBAF-5F83-4A8E-83F5-493F640D653E}"/>
    <cellStyle name="Normal 4 11 12" xfId="914" xr:uid="{CF66273C-671A-4A04-9B98-33B0E5CAEEDA}"/>
    <cellStyle name="Normal 4 11 13" xfId="982" xr:uid="{85E1D5F1-9879-491F-9B92-2440C0BAADA2}"/>
    <cellStyle name="Normal 4 11 14" xfId="1048" xr:uid="{A2F633C6-DB69-45BB-BAA9-90449205DAC7}"/>
    <cellStyle name="Normal 4 11 15" xfId="1115" xr:uid="{08E8BC7E-095D-4D99-9BC9-8B44639794AB}"/>
    <cellStyle name="Normal 4 11 16" xfId="1181" xr:uid="{744CD56D-C065-474F-A642-6281AE743A07}"/>
    <cellStyle name="Normal 4 11 17" xfId="1247" xr:uid="{57B32571-CD8D-4B03-B94A-A2939911BC34}"/>
    <cellStyle name="Normal 4 11 18" xfId="1313" xr:uid="{ECB1A62D-C276-470E-A445-2F8150AEE5A7}"/>
    <cellStyle name="Normal 4 11 19" xfId="1379" xr:uid="{12663493-611C-48E9-831C-31F34ABAE481}"/>
    <cellStyle name="Normal 4 11 2" xfId="110" xr:uid="{33E48708-05CC-4D4E-BE44-C10111A3B363}"/>
    <cellStyle name="Normal 4 11 2 2" xfId="580" xr:uid="{3E398602-9016-461E-8BCB-412BC3987C5C}"/>
    <cellStyle name="Normal 4 11 2 2 2" xfId="2106" xr:uid="{11BFC191-D819-43C9-9694-C599601712B8}"/>
    <cellStyle name="Normal 4 11 2 3" xfId="778" xr:uid="{FBF37D20-176B-4F0F-B25D-31A041110167}"/>
    <cellStyle name="Normal 4 11 2 4" xfId="1974" xr:uid="{8B5BF7FA-014B-4A18-94B3-AEE172179728}"/>
    <cellStyle name="Normal 4 11 2 5" xfId="2444" xr:uid="{0A72F96D-C0CF-4A7A-BE59-214A25AC3B61}"/>
    <cellStyle name="Normal 4 11 2 6" xfId="2974" xr:uid="{FD272369-15B2-40DB-9C06-53EDE4D2E893}"/>
    <cellStyle name="Normal 4 11 20" xfId="1445" xr:uid="{C3EB0077-59A5-4AD1-B76A-407ED94AF66D}"/>
    <cellStyle name="Normal 4 11 21" xfId="1511" xr:uid="{C0A112ED-6D55-4CAD-AD19-64F5562C92A5}"/>
    <cellStyle name="Normal 4 11 22" xfId="1577" xr:uid="{16463360-11C8-4075-9469-1A64995DB736}"/>
    <cellStyle name="Normal 4 11 23" xfId="1643" xr:uid="{8AE7279F-8103-4923-8CB6-8A92D004CD60}"/>
    <cellStyle name="Normal 4 11 24" xfId="1709" xr:uid="{D427AFA6-1018-4D76-9EBE-8E52DEE2CB4D}"/>
    <cellStyle name="Normal 4 11 25" xfId="1775" xr:uid="{DB3C48AF-35B6-4956-805C-0A1EAF5F0E08}"/>
    <cellStyle name="Normal 4 11 26" xfId="1841" xr:uid="{F40EB2FD-A05A-4F06-B49A-AF410CAFE0BC}"/>
    <cellStyle name="Normal 4 11 27" xfId="1907" xr:uid="{206AB2F1-9E8E-4726-9E16-7BB2EDA22923}"/>
    <cellStyle name="Normal 4 11 28" xfId="2172" xr:uid="{1FF6B1AA-6459-430E-B4A1-BD3F3BC84D21}"/>
    <cellStyle name="Normal 4 11 29" xfId="2240" xr:uid="{7220CF85-8AA4-48F3-9CF4-F5F3CF7848AB}"/>
    <cellStyle name="Normal 4 11 3" xfId="180" xr:uid="{41ECAFA1-31EF-490C-9A5E-91182BFB61B9}"/>
    <cellStyle name="Normal 4 11 3 2" xfId="2040" xr:uid="{FF266C0E-0B5F-4C0B-8975-AFD935670A77}"/>
    <cellStyle name="Normal 4 11 30" xfId="2310" xr:uid="{49A3BD54-8964-4486-B110-71C1657710FE}"/>
    <cellStyle name="Normal 4 11 31" xfId="2377" xr:uid="{19D5F85C-DB07-4150-8791-BD2A991C48EF}"/>
    <cellStyle name="Normal 4 11 32" xfId="2510" xr:uid="{3A3B02E6-B4B1-40C4-9ABB-A0210713D8E8}"/>
    <cellStyle name="Normal 4 11 33" xfId="2576" xr:uid="{272E04F8-D3F5-4BE3-A43C-07C9C179B6CA}"/>
    <cellStyle name="Normal 4 11 34" xfId="2642" xr:uid="{66058C74-3BB9-435A-B996-E42E9EB299F3}"/>
    <cellStyle name="Normal 4 11 35" xfId="2708" xr:uid="{1DA3EBBD-A831-4BE3-A18B-C7AA1D93314D}"/>
    <cellStyle name="Normal 4 11 36" xfId="2775" xr:uid="{0126EA0B-B415-439D-AC28-6F3ACD369BB5}"/>
    <cellStyle name="Normal 4 11 37" xfId="2841" xr:uid="{C35A5624-82DE-47B4-9F35-3C2053108421}"/>
    <cellStyle name="Normal 4 11 38" xfId="2907" xr:uid="{AF677788-E5D4-47B2-9DC6-62F6304D0B6E}"/>
    <cellStyle name="Normal 4 11 39" xfId="3040" xr:uid="{9E322A9F-EF37-4C9C-B728-CAFB6443EB7D}"/>
    <cellStyle name="Normal 4 11 4" xfId="246" xr:uid="{D7EAD878-6C8E-497B-B3C8-821D6E25AC52}"/>
    <cellStyle name="Normal 4 11 40" xfId="3106" xr:uid="{D09FF275-BB0E-4F47-A146-A38CD1422871}"/>
    <cellStyle name="Normal 4 11 41" xfId="3173" xr:uid="{05E11ED7-9ABD-4A7F-A315-B65AD9455962}"/>
    <cellStyle name="Normal 4 11 42" xfId="3239" xr:uid="{1A4900F3-EE2D-4BCD-8C92-C2BB8655A8A8}"/>
    <cellStyle name="Normal 4 11 43" xfId="3305" xr:uid="{61CACCAA-05CA-4DFD-8E60-B34EFB864B9E}"/>
    <cellStyle name="Normal 4 11 44" xfId="3371" xr:uid="{1DF5DA35-27AC-4AE9-B692-0F133C87DDF2}"/>
    <cellStyle name="Normal 4 11 45" xfId="3437" xr:uid="{3FDAB338-6597-415A-8C99-66D6D19D06FD}"/>
    <cellStyle name="Normal 4 11 5" xfId="312" xr:uid="{F0F40A81-6BAF-4B0F-9349-32FDFD3FF26C}"/>
    <cellStyle name="Normal 4 11 6" xfId="380" xr:uid="{3D3D4850-5F88-441E-82F9-FE17A43E679F}"/>
    <cellStyle name="Normal 4 11 7" xfId="446" xr:uid="{9F7A1978-3EC7-44FB-A016-DDB6E6A91720}"/>
    <cellStyle name="Normal 4 11 8" xfId="514" xr:uid="{84DF3336-A9A3-449D-BBC3-9C46A7AA96EF}"/>
    <cellStyle name="Normal 4 11 9" xfId="646" xr:uid="{FB562D13-A7E5-4069-94B1-537CB1A31BAE}"/>
    <cellStyle name="Normal 4 12" xfId="41" xr:uid="{F0B91597-4159-4982-8677-A9B70C2DE883}"/>
    <cellStyle name="Normal 4 12 10" xfId="714" xr:uid="{2913FAD9-3825-4D35-BAA3-8A9DA21B8FD4}"/>
    <cellStyle name="Normal 4 12 11" xfId="846" xr:uid="{421B18DB-B8E9-4FCE-B191-EF354F6E5863}"/>
    <cellStyle name="Normal 4 12 12" xfId="916" xr:uid="{50AC4E6D-7823-49C2-96B5-6FA3B9F48A16}"/>
    <cellStyle name="Normal 4 12 13" xfId="984" xr:uid="{E1F920F7-3F3F-4739-BF4C-C44E6FEF1B42}"/>
    <cellStyle name="Normal 4 12 14" xfId="1050" xr:uid="{9B184A19-9C6C-4F90-A663-4A0F35D3587F}"/>
    <cellStyle name="Normal 4 12 15" xfId="1117" xr:uid="{74395746-D2AE-4AFA-AFAA-4983B892D7D9}"/>
    <cellStyle name="Normal 4 12 16" xfId="1183" xr:uid="{0B050D36-0503-47DF-B9D4-E9915E226F6B}"/>
    <cellStyle name="Normal 4 12 17" xfId="1249" xr:uid="{70908F0A-2DF7-4B26-9639-5C6437A829BC}"/>
    <cellStyle name="Normal 4 12 18" xfId="1315" xr:uid="{078D1E4D-FA00-4D5D-9562-34A2319A5A24}"/>
    <cellStyle name="Normal 4 12 19" xfId="1381" xr:uid="{E5E23FDC-02C1-4A4D-B47D-6FC71C158DE4}"/>
    <cellStyle name="Normal 4 12 2" xfId="112" xr:uid="{F4CD4785-6CAD-4B96-9B61-961833C6E411}"/>
    <cellStyle name="Normal 4 12 2 2" xfId="582" xr:uid="{4602DF80-B3DE-40D1-8F4C-1368A065C21C}"/>
    <cellStyle name="Normal 4 12 2 2 2" xfId="2108" xr:uid="{EEEF8860-AC0F-4EBA-B14F-9A8851E28E39}"/>
    <cellStyle name="Normal 4 12 2 3" xfId="780" xr:uid="{7577EF37-7957-4FDD-891F-16CBD91514AD}"/>
    <cellStyle name="Normal 4 12 2 4" xfId="1976" xr:uid="{F11DCAFB-E8D7-4607-9D84-1D1BCC821DD5}"/>
    <cellStyle name="Normal 4 12 2 5" xfId="2446" xr:uid="{BFEA0737-8B5A-40B5-88A6-9AEF556FDEC6}"/>
    <cellStyle name="Normal 4 12 2 6" xfId="2976" xr:uid="{1E13C5C5-9C4A-4E44-8A3E-59B28DB90506}"/>
    <cellStyle name="Normal 4 12 20" xfId="1447" xr:uid="{70F4F1EA-40FD-4121-B8A2-B208EA65F404}"/>
    <cellStyle name="Normal 4 12 21" xfId="1513" xr:uid="{98C02226-9B67-445D-AEE5-7A612518B59E}"/>
    <cellStyle name="Normal 4 12 22" xfId="1579" xr:uid="{F9E225EB-9925-4298-BC32-547F223D7CB5}"/>
    <cellStyle name="Normal 4 12 23" xfId="1645" xr:uid="{D95CD657-00CE-4CAC-8E22-B3803429FEE5}"/>
    <cellStyle name="Normal 4 12 24" xfId="1711" xr:uid="{9751332C-AEB3-4452-A235-08FEADD59F12}"/>
    <cellStyle name="Normal 4 12 25" xfId="1777" xr:uid="{4F59B70F-4985-4D77-97BD-4E6B44517189}"/>
    <cellStyle name="Normal 4 12 26" xfId="1843" xr:uid="{CEE6C2BF-CCAD-449A-8F63-BD389BDFAB9E}"/>
    <cellStyle name="Normal 4 12 27" xfId="1909" xr:uid="{A9CB42D9-B1B4-437F-9A43-91E38B36B9A7}"/>
    <cellStyle name="Normal 4 12 28" xfId="2174" xr:uid="{CC510D73-DB39-435F-BF96-85E7EEB27C84}"/>
    <cellStyle name="Normal 4 12 29" xfId="2242" xr:uid="{41065724-06EA-435F-B4D8-62C62CEBF066}"/>
    <cellStyle name="Normal 4 12 3" xfId="182" xr:uid="{16E80B1A-964C-4B73-B23D-0871BFCBA67B}"/>
    <cellStyle name="Normal 4 12 3 2" xfId="2042" xr:uid="{3755A2F6-A094-4618-9A1B-7FAA09AED901}"/>
    <cellStyle name="Normal 4 12 30" xfId="2312" xr:uid="{216F32A5-5545-4688-9CBA-E402F9075A2C}"/>
    <cellStyle name="Normal 4 12 31" xfId="2379" xr:uid="{3C8F3EE4-6686-48EF-8CC2-0B57B19EE74C}"/>
    <cellStyle name="Normal 4 12 32" xfId="2512" xr:uid="{D26E0DAA-A3A9-4B0E-995C-3E339DE50168}"/>
    <cellStyle name="Normal 4 12 33" xfId="2578" xr:uid="{78970C9E-045D-4E26-813B-B1B9E72958BE}"/>
    <cellStyle name="Normal 4 12 34" xfId="2644" xr:uid="{AC128E44-03EE-40AA-83B3-ED6ABE7CC584}"/>
    <cellStyle name="Normal 4 12 35" xfId="2710" xr:uid="{13E82BC3-C2A2-4780-A506-1B66D90E8DB5}"/>
    <cellStyle name="Normal 4 12 36" xfId="2777" xr:uid="{2C164DC2-BC76-4C9B-9E37-63D475052790}"/>
    <cellStyle name="Normal 4 12 37" xfId="2843" xr:uid="{CD34EABE-49A6-4494-B3C5-E607550CE21F}"/>
    <cellStyle name="Normal 4 12 38" xfId="2909" xr:uid="{A1EBE744-54EE-4399-826C-ACB985C2C4BD}"/>
    <cellStyle name="Normal 4 12 39" xfId="3042" xr:uid="{9CA043E1-02E2-4CE8-BDBA-23B927042252}"/>
    <cellStyle name="Normal 4 12 4" xfId="248" xr:uid="{EB8A5185-1D79-4D0E-B901-E45629E39B1A}"/>
    <cellStyle name="Normal 4 12 40" xfId="3108" xr:uid="{13089CF4-D49D-4616-915B-56AAEA81B75D}"/>
    <cellStyle name="Normal 4 12 41" xfId="3175" xr:uid="{011D40E0-2338-4E46-9B62-C03D6C182BB0}"/>
    <cellStyle name="Normal 4 12 42" xfId="3241" xr:uid="{F69D8D96-88F1-4C92-A8BD-AF763D116D14}"/>
    <cellStyle name="Normal 4 12 43" xfId="3307" xr:uid="{CB2149D4-6549-4961-A59C-2A19140BEBF1}"/>
    <cellStyle name="Normal 4 12 44" xfId="3373" xr:uid="{192F69F9-36B9-4AFA-9544-CE7764BF5848}"/>
    <cellStyle name="Normal 4 12 45" xfId="3439" xr:uid="{82FCD5AB-EC01-4EAB-9B7D-5518B0ED4392}"/>
    <cellStyle name="Normal 4 12 5" xfId="314" xr:uid="{49CF2F9E-153E-4E8B-A9E4-79FAF491C58D}"/>
    <cellStyle name="Normal 4 12 6" xfId="382" xr:uid="{9E819EDB-2019-4183-A98D-B3A3455D4B65}"/>
    <cellStyle name="Normal 4 12 7" xfId="448" xr:uid="{FE1F5F3F-9A88-4139-8F7C-8A0BDE7CD408}"/>
    <cellStyle name="Normal 4 12 8" xfId="516" xr:uid="{8F61EAEB-FBFF-4B12-9642-3551A6855058}"/>
    <cellStyle name="Normal 4 12 9" xfId="648" xr:uid="{1CE5C9FD-AF5B-4509-93C0-829B86D5182A}"/>
    <cellStyle name="Normal 4 13" xfId="43" xr:uid="{C9C6F59A-B76A-4EB1-9256-28B447BDA0AC}"/>
    <cellStyle name="Normal 4 13 10" xfId="716" xr:uid="{6308EFE7-AE6B-46C3-9892-6D16B464040D}"/>
    <cellStyle name="Normal 4 13 11" xfId="848" xr:uid="{E54397CA-AFFC-445B-B045-03FCB446059A}"/>
    <cellStyle name="Normal 4 13 12" xfId="918" xr:uid="{8FB31C77-DA12-42E0-9E8A-0B339601E0F8}"/>
    <cellStyle name="Normal 4 13 13" xfId="986" xr:uid="{5EC1812D-1C19-42AA-8326-520A66DD1F6D}"/>
    <cellStyle name="Normal 4 13 14" xfId="1052" xr:uid="{55218BAC-6BE1-4DE7-9BC9-2EBDD279817A}"/>
    <cellStyle name="Normal 4 13 15" xfId="1119" xr:uid="{DBC2638C-7A7C-47B2-BCDF-3A383BA2965E}"/>
    <cellStyle name="Normal 4 13 16" xfId="1185" xr:uid="{2BFFC1AF-DD9B-4BD8-8B49-610C10965A01}"/>
    <cellStyle name="Normal 4 13 17" xfId="1251" xr:uid="{4C5C608D-97F4-4345-BD2C-9A34668D7262}"/>
    <cellStyle name="Normal 4 13 18" xfId="1317" xr:uid="{AAF9CC38-FB37-4314-9CDC-BE881EFEE1D3}"/>
    <cellStyle name="Normal 4 13 19" xfId="1383" xr:uid="{BA8A7FB2-A93A-4CEB-80F3-FDE2997C1FEE}"/>
    <cellStyle name="Normal 4 13 2" xfId="114" xr:uid="{6D6F301C-0405-414B-888C-B5E3E4BCEB76}"/>
    <cellStyle name="Normal 4 13 2 2" xfId="584" xr:uid="{AA57CF0E-A8AA-4E44-9276-B3D289D76C17}"/>
    <cellStyle name="Normal 4 13 2 2 2" xfId="2110" xr:uid="{ABE445B4-61DD-4A93-8ABB-E1DD74DBFC78}"/>
    <cellStyle name="Normal 4 13 2 3" xfId="782" xr:uid="{A5269DB2-ED2E-4BEA-868A-13DE98863141}"/>
    <cellStyle name="Normal 4 13 2 4" xfId="1978" xr:uid="{3A880073-94B5-4D8C-9C9B-061A106DA06A}"/>
    <cellStyle name="Normal 4 13 2 5" xfId="2448" xr:uid="{599C2789-5F36-4F81-A0BB-07A5B6FDB72B}"/>
    <cellStyle name="Normal 4 13 2 6" xfId="2978" xr:uid="{E4C7F1A8-DB66-427B-BCFB-CBF9AB10A758}"/>
    <cellStyle name="Normal 4 13 20" xfId="1449" xr:uid="{67483DBC-6822-4F1E-ADA0-36BB5B82A80A}"/>
    <cellStyle name="Normal 4 13 21" xfId="1515" xr:uid="{7246E2B8-7877-44C8-B671-4BBDF46F1C55}"/>
    <cellStyle name="Normal 4 13 22" xfId="1581" xr:uid="{3D9C5DFC-36BE-43AB-8258-877904563F62}"/>
    <cellStyle name="Normal 4 13 23" xfId="1647" xr:uid="{4655EDA7-6D9F-449E-AAEF-B04ACBDF34F0}"/>
    <cellStyle name="Normal 4 13 24" xfId="1713" xr:uid="{6720A22C-2F49-496B-8584-0BEE02816EFD}"/>
    <cellStyle name="Normal 4 13 25" xfId="1779" xr:uid="{CA98D89C-1AEA-41C1-AF09-10B06257E1D9}"/>
    <cellStyle name="Normal 4 13 26" xfId="1845" xr:uid="{D06B75A8-E1B8-46BE-AEB7-0D60A3D6EA82}"/>
    <cellStyle name="Normal 4 13 27" xfId="1911" xr:uid="{9C37F0B8-5657-4F6F-AF20-978B92FD040C}"/>
    <cellStyle name="Normal 4 13 28" xfId="2176" xr:uid="{153D6B4D-90ED-4D8E-AFDA-F58EE6FF83A9}"/>
    <cellStyle name="Normal 4 13 29" xfId="2244" xr:uid="{2E918CC7-A032-420F-B6CE-F2D22E6E7AF0}"/>
    <cellStyle name="Normal 4 13 3" xfId="184" xr:uid="{23DF4441-E9A9-4463-A97F-210789D8DAF4}"/>
    <cellStyle name="Normal 4 13 3 2" xfId="2044" xr:uid="{CC522563-3ED9-4B62-96A2-063B5E46AEE9}"/>
    <cellStyle name="Normal 4 13 30" xfId="2314" xr:uid="{4F3747DE-9E2A-4059-BEC7-02396F93DBCD}"/>
    <cellStyle name="Normal 4 13 31" xfId="2381" xr:uid="{43BE36AC-1FCE-4712-97B1-41ABC11E8821}"/>
    <cellStyle name="Normal 4 13 32" xfId="2514" xr:uid="{16E9CAA5-8E77-4337-AF54-430ABCFB2152}"/>
    <cellStyle name="Normal 4 13 33" xfId="2580" xr:uid="{06991538-A68F-4DD3-A6CB-E2AF55DBE3D6}"/>
    <cellStyle name="Normal 4 13 34" xfId="2646" xr:uid="{EEDF11DF-BEC9-4D5B-98A6-5C1C590C336D}"/>
    <cellStyle name="Normal 4 13 35" xfId="2712" xr:uid="{25CA1C68-3802-4459-9BB1-D7D709CE93AC}"/>
    <cellStyle name="Normal 4 13 36" xfId="2779" xr:uid="{B1494403-B50C-44A8-B4D6-5E2CC246FB74}"/>
    <cellStyle name="Normal 4 13 37" xfId="2845" xr:uid="{7F162F8F-23CA-462B-ABB9-ABE7773FB971}"/>
    <cellStyle name="Normal 4 13 38" xfId="2911" xr:uid="{7A7AF4F7-5CDB-4EB2-9460-0EF87470D73B}"/>
    <cellStyle name="Normal 4 13 39" xfId="3044" xr:uid="{AC0DF482-1278-4EBE-98E0-7DA46993A585}"/>
    <cellStyle name="Normal 4 13 4" xfId="250" xr:uid="{073FB5EF-D83B-48F9-8AF8-A25114D0920F}"/>
    <cellStyle name="Normal 4 13 40" xfId="3110" xr:uid="{C85E697C-D2AE-473F-9E52-DC8FE3332345}"/>
    <cellStyle name="Normal 4 13 41" xfId="3177" xr:uid="{AFD5B034-0700-4829-965E-9F40AA732D86}"/>
    <cellStyle name="Normal 4 13 42" xfId="3243" xr:uid="{B8DE87CC-FC21-4FD7-BDBD-A7A6F5D64C17}"/>
    <cellStyle name="Normal 4 13 43" xfId="3309" xr:uid="{8105A68E-F91A-49C2-9960-43402379A4C4}"/>
    <cellStyle name="Normal 4 13 44" xfId="3375" xr:uid="{9324F5F1-5C73-4785-A1D6-A929D680E9DE}"/>
    <cellStyle name="Normal 4 13 45" xfId="3441" xr:uid="{3285D0FB-C077-48AE-99E1-906AF078DC80}"/>
    <cellStyle name="Normal 4 13 5" xfId="316" xr:uid="{DC28B5F9-AF26-4276-AD96-1F8705061849}"/>
    <cellStyle name="Normal 4 13 6" xfId="384" xr:uid="{ACAEB7BF-0C6B-4078-A6B0-76D874184A8E}"/>
    <cellStyle name="Normal 4 13 7" xfId="450" xr:uid="{EF03998C-97AC-42B7-A051-6ED1E48FBA88}"/>
    <cellStyle name="Normal 4 13 8" xfId="518" xr:uid="{69B01DC7-04A0-47B7-9CF8-A977C4556A95}"/>
    <cellStyle name="Normal 4 13 9" xfId="650" xr:uid="{902BF879-C81F-44F0-A297-7B2007D7AD67}"/>
    <cellStyle name="Normal 4 14" xfId="45" xr:uid="{5ECD1C06-381D-42DB-B4C0-1D44E4402B10}"/>
    <cellStyle name="Normal 4 14 10" xfId="718" xr:uid="{91218EBB-62A4-4293-B7F6-7F6A73685F56}"/>
    <cellStyle name="Normal 4 14 11" xfId="850" xr:uid="{2541303D-77AB-48B5-BDD5-C1B9822B3E33}"/>
    <cellStyle name="Normal 4 14 12" xfId="920" xr:uid="{236FDA44-B1C8-455C-A5F0-8D81AF1485D4}"/>
    <cellStyle name="Normal 4 14 13" xfId="988" xr:uid="{12DE396F-C7E3-4277-B3E6-BA98AA68FF15}"/>
    <cellStyle name="Normal 4 14 14" xfId="1054" xr:uid="{2C9F6754-6523-42C6-84AE-2A42E12E5265}"/>
    <cellStyle name="Normal 4 14 15" xfId="1121" xr:uid="{5396E190-B7CB-4A20-8C75-371A2D36CC95}"/>
    <cellStyle name="Normal 4 14 16" xfId="1187" xr:uid="{69D3A61C-18CF-4CDE-9352-56417211B272}"/>
    <cellStyle name="Normal 4 14 17" xfId="1253" xr:uid="{988F243B-E72E-45D9-9F1D-2647E5FB73E0}"/>
    <cellStyle name="Normal 4 14 18" xfId="1319" xr:uid="{D12737A4-E7E9-437A-B113-B67C68795C9B}"/>
    <cellStyle name="Normal 4 14 19" xfId="1385" xr:uid="{17DC2DBC-EAF9-46C6-91B3-4081A275AC5E}"/>
    <cellStyle name="Normal 4 14 2" xfId="116" xr:uid="{F293CC9E-DF33-4868-8FD2-EC7EC8940249}"/>
    <cellStyle name="Normal 4 14 2 2" xfId="586" xr:uid="{93F6FAEA-153E-43E9-897A-19BE07775888}"/>
    <cellStyle name="Normal 4 14 2 2 2" xfId="2112" xr:uid="{BF20EB72-7E36-45F0-B384-75FF7BA99F94}"/>
    <cellStyle name="Normal 4 14 2 3" xfId="784" xr:uid="{171FC64F-1477-44C8-9534-876C303A1613}"/>
    <cellStyle name="Normal 4 14 2 4" xfId="1980" xr:uid="{314ADD23-413C-41BA-863C-C017C778F45D}"/>
    <cellStyle name="Normal 4 14 2 5" xfId="2450" xr:uid="{66B39058-6AE6-4506-9F66-8B24ABF4A17D}"/>
    <cellStyle name="Normal 4 14 2 6" xfId="2980" xr:uid="{DA9ADE75-6BD8-4052-B449-915FFFBC89F4}"/>
    <cellStyle name="Normal 4 14 20" xfId="1451" xr:uid="{4B159DA5-5D75-471E-BA1D-BED6C3751495}"/>
    <cellStyle name="Normal 4 14 21" xfId="1517" xr:uid="{8EC309D4-95A3-460F-BE3A-DC32FD28FC4D}"/>
    <cellStyle name="Normal 4 14 22" xfId="1583" xr:uid="{8814F76D-B8E0-4F0D-B574-0A7CBB4A928C}"/>
    <cellStyle name="Normal 4 14 23" xfId="1649" xr:uid="{D387E114-7BDB-476C-A792-195A72688749}"/>
    <cellStyle name="Normal 4 14 24" xfId="1715" xr:uid="{28D56047-C950-4DDB-A321-C5B33D287156}"/>
    <cellStyle name="Normal 4 14 25" xfId="1781" xr:uid="{FA014B0E-842C-40C1-93C1-34DC92B13A0E}"/>
    <cellStyle name="Normal 4 14 26" xfId="1847" xr:uid="{DA077FE3-629D-468E-A295-B527A9734762}"/>
    <cellStyle name="Normal 4 14 27" xfId="1913" xr:uid="{F551A800-CEC5-46F3-B33D-C0319E118AA6}"/>
    <cellStyle name="Normal 4 14 28" xfId="2178" xr:uid="{E32B2D2C-0B6C-4855-9DE0-977D2296B521}"/>
    <cellStyle name="Normal 4 14 29" xfId="2246" xr:uid="{F7F62CA5-CF10-4C86-9DA3-931AC027A5AB}"/>
    <cellStyle name="Normal 4 14 3" xfId="186" xr:uid="{83DE7B71-78E6-409D-8A7E-015EF93FC2D2}"/>
    <cellStyle name="Normal 4 14 3 2" xfId="2046" xr:uid="{D7BF7725-6BF0-46E2-8DB8-3F82F21F1B1E}"/>
    <cellStyle name="Normal 4 14 30" xfId="2316" xr:uid="{779E973F-FF79-4DB2-B1B2-AE6A94F38D9C}"/>
    <cellStyle name="Normal 4 14 31" xfId="2383" xr:uid="{B2FE3847-4790-487D-8BCB-281D8C1D9535}"/>
    <cellStyle name="Normal 4 14 32" xfId="2516" xr:uid="{0A308366-E8C2-45DC-AD24-52111036BA55}"/>
    <cellStyle name="Normal 4 14 33" xfId="2582" xr:uid="{51CE7550-2157-4CDB-8898-FB3A59B5B52A}"/>
    <cellStyle name="Normal 4 14 34" xfId="2648" xr:uid="{61A59036-B1FE-4BF2-9963-2810500A8014}"/>
    <cellStyle name="Normal 4 14 35" xfId="2714" xr:uid="{E4C763B3-B41B-46D9-B7E4-723B650EBB20}"/>
    <cellStyle name="Normal 4 14 36" xfId="2781" xr:uid="{715BB78E-9841-45D9-9E52-2EB13899FFA7}"/>
    <cellStyle name="Normal 4 14 37" xfId="2847" xr:uid="{8E07CF03-58F9-4A80-BD8D-3483939A1523}"/>
    <cellStyle name="Normal 4 14 38" xfId="2913" xr:uid="{A18B67D8-F8A3-43A6-BAF1-3809EFB4FA16}"/>
    <cellStyle name="Normal 4 14 39" xfId="3046" xr:uid="{AE2DDC2C-907A-4060-9A47-3967A285D07C}"/>
    <cellStyle name="Normal 4 14 4" xfId="252" xr:uid="{B8368CA1-54E4-496D-BBE1-9B59BAFDD6CD}"/>
    <cellStyle name="Normal 4 14 40" xfId="3112" xr:uid="{1BC0ECCC-BD23-412F-80F5-B077F7A3640B}"/>
    <cellStyle name="Normal 4 14 41" xfId="3179" xr:uid="{CA2D77D9-D091-476C-8ECF-6A4929B1B766}"/>
    <cellStyle name="Normal 4 14 42" xfId="3245" xr:uid="{DE71018F-B402-49BF-A83F-6B029CDB4769}"/>
    <cellStyle name="Normal 4 14 43" xfId="3311" xr:uid="{166B4C74-AD2F-4EBD-A839-D8B0294DD66C}"/>
    <cellStyle name="Normal 4 14 44" xfId="3377" xr:uid="{40281FFC-8BDE-4440-A105-3DB47AF5DC32}"/>
    <cellStyle name="Normal 4 14 45" xfId="3443" xr:uid="{FFB93893-26C4-4F06-AC78-56BC0F737846}"/>
    <cellStyle name="Normal 4 14 5" xfId="318" xr:uid="{E943B68A-C535-4BD5-ABE5-7A89822CBEF1}"/>
    <cellStyle name="Normal 4 14 6" xfId="386" xr:uid="{DD665D85-6CE4-40CE-A327-259183A2CC3C}"/>
    <cellStyle name="Normal 4 14 7" xfId="452" xr:uid="{C08121EE-10D0-4000-9DC1-B0CCF6627915}"/>
    <cellStyle name="Normal 4 14 8" xfId="520" xr:uid="{CB74D358-2C5F-463E-9774-44D9BA2455AB}"/>
    <cellStyle name="Normal 4 14 9" xfId="652" xr:uid="{13D2C2E7-BB93-4BE7-BB27-5EEE42F401A9}"/>
    <cellStyle name="Normal 4 15" xfId="47" xr:uid="{97F37947-A0F7-4868-BF38-E3BAAECCBB6A}"/>
    <cellStyle name="Normal 4 15 10" xfId="720" xr:uid="{9068AAC2-8579-4675-991F-8511C7275FF2}"/>
    <cellStyle name="Normal 4 15 11" xfId="852" xr:uid="{A86CDD20-4102-4016-B703-5FB75AA9DB04}"/>
    <cellStyle name="Normal 4 15 12" xfId="922" xr:uid="{6B4DCB7B-09D7-4584-BDA2-649DFE528FE5}"/>
    <cellStyle name="Normal 4 15 13" xfId="990" xr:uid="{E240FF9D-DAF0-42FE-B7F9-3796F7996AA7}"/>
    <cellStyle name="Normal 4 15 14" xfId="1056" xr:uid="{32FC0A9F-AE2C-41D2-BE0E-1E0DB42D4C8D}"/>
    <cellStyle name="Normal 4 15 15" xfId="1123" xr:uid="{DE3F2635-00DA-4F37-88FD-D45409BF0639}"/>
    <cellStyle name="Normal 4 15 16" xfId="1189" xr:uid="{340239C4-E946-49C1-8FF9-9C6E089BD173}"/>
    <cellStyle name="Normal 4 15 17" xfId="1255" xr:uid="{DD8B5483-D24F-41CD-8CDE-E71BEDFA11DF}"/>
    <cellStyle name="Normal 4 15 18" xfId="1321" xr:uid="{5810309C-3EF1-4CFA-9CE0-777B1B4860D2}"/>
    <cellStyle name="Normal 4 15 19" xfId="1387" xr:uid="{E392E771-42FB-4B11-A0EF-35805229171D}"/>
    <cellStyle name="Normal 4 15 2" xfId="118" xr:uid="{04D107F5-AA65-4C4C-94AA-D451ADFA2C03}"/>
    <cellStyle name="Normal 4 15 2 2" xfId="588" xr:uid="{0AA46D45-865B-4B8E-A14C-D168FCBA22D3}"/>
    <cellStyle name="Normal 4 15 2 2 2" xfId="2114" xr:uid="{E7D69D79-8662-4414-8790-5FA515239F79}"/>
    <cellStyle name="Normal 4 15 2 3" xfId="786" xr:uid="{E4135533-80B4-4762-B01D-BFB752F528A2}"/>
    <cellStyle name="Normal 4 15 2 4" xfId="1982" xr:uid="{15104521-597B-489A-AD74-14F3E9FA9B34}"/>
    <cellStyle name="Normal 4 15 2 5" xfId="2452" xr:uid="{A019C622-A0F4-4F6D-8D6F-D3469E20355C}"/>
    <cellStyle name="Normal 4 15 2 6" xfId="2982" xr:uid="{988F6EBD-9E83-48D4-B05F-14173722379E}"/>
    <cellStyle name="Normal 4 15 20" xfId="1453" xr:uid="{DB2DB05C-94CE-4AB4-A55C-10DAA5B79D41}"/>
    <cellStyle name="Normal 4 15 21" xfId="1519" xr:uid="{4054AE62-E8AF-49FD-94D7-BCCE4B1CF4A1}"/>
    <cellStyle name="Normal 4 15 22" xfId="1585" xr:uid="{C9B4ADC7-1D14-4C27-9503-C99C43B540CE}"/>
    <cellStyle name="Normal 4 15 23" xfId="1651" xr:uid="{D5061D6F-FC2C-4340-A543-D44F45A802BA}"/>
    <cellStyle name="Normal 4 15 24" xfId="1717" xr:uid="{2E1FC17F-C4B8-4EE2-AABA-0C02BE4633CF}"/>
    <cellStyle name="Normal 4 15 25" xfId="1783" xr:uid="{D4519DD1-8923-4831-BC37-057CE91B9FBE}"/>
    <cellStyle name="Normal 4 15 26" xfId="1849" xr:uid="{DC66D2F0-D3BC-42BD-99F5-89D522E8758A}"/>
    <cellStyle name="Normal 4 15 27" xfId="1915" xr:uid="{388FCFA3-4014-4566-85FF-C80DBA235BE3}"/>
    <cellStyle name="Normal 4 15 28" xfId="2180" xr:uid="{7C331AC8-059E-427E-B035-5A385F0D899F}"/>
    <cellStyle name="Normal 4 15 29" xfId="2248" xr:uid="{D6F7A0A4-0B60-4B11-80C7-B43A3AEFE890}"/>
    <cellStyle name="Normal 4 15 3" xfId="188" xr:uid="{828AA437-02B6-4F13-B173-25E9676D3544}"/>
    <cellStyle name="Normal 4 15 3 2" xfId="2048" xr:uid="{1B8D9E53-7888-4DF0-BAFE-41F80E14A7DB}"/>
    <cellStyle name="Normal 4 15 30" xfId="2318" xr:uid="{70FC6F37-28AF-4CEA-AB5D-DDAD49F7C639}"/>
    <cellStyle name="Normal 4 15 31" xfId="2385" xr:uid="{221A7555-775F-4901-988B-E95DF7844E37}"/>
    <cellStyle name="Normal 4 15 32" xfId="2518" xr:uid="{5C347650-F5FB-4787-935C-492F9B69C297}"/>
    <cellStyle name="Normal 4 15 33" xfId="2584" xr:uid="{6EDD842C-B0B2-4298-8277-79C760FC1D80}"/>
    <cellStyle name="Normal 4 15 34" xfId="2650" xr:uid="{D6BB70B4-F9CF-4454-81B9-BBD2FFD27CFF}"/>
    <cellStyle name="Normal 4 15 35" xfId="2716" xr:uid="{463A6E6C-2D40-4D66-9A50-979E6CBD32BE}"/>
    <cellStyle name="Normal 4 15 36" xfId="2783" xr:uid="{C9B07BCF-51BC-49D3-AF5B-F8111AB7FBF7}"/>
    <cellStyle name="Normal 4 15 37" xfId="2849" xr:uid="{B41CF239-7808-4F5F-84E7-5B3A98A42A58}"/>
    <cellStyle name="Normal 4 15 38" xfId="2915" xr:uid="{BA157388-126F-4E51-A873-99B86847B2DE}"/>
    <cellStyle name="Normal 4 15 39" xfId="3048" xr:uid="{7391C087-E3C6-4AE7-8E2D-881CFCC12E01}"/>
    <cellStyle name="Normal 4 15 4" xfId="254" xr:uid="{965E3493-5D5D-4DC1-9CC9-F6DCC42698CB}"/>
    <cellStyle name="Normal 4 15 40" xfId="3114" xr:uid="{054AA5DD-D41E-4FD7-9CAC-3F8146197413}"/>
    <cellStyle name="Normal 4 15 41" xfId="3181" xr:uid="{13F4D826-06F4-4B97-BAAC-0AB93F7244EA}"/>
    <cellStyle name="Normal 4 15 42" xfId="3247" xr:uid="{F7AEF933-C37F-45C8-85EE-389B3247490D}"/>
    <cellStyle name="Normal 4 15 43" xfId="3313" xr:uid="{9B11710A-8EC7-4E9D-BED5-74A859BE6394}"/>
    <cellStyle name="Normal 4 15 44" xfId="3379" xr:uid="{DF85261E-263F-4177-9D9E-CC266479A467}"/>
    <cellStyle name="Normal 4 15 45" xfId="3445" xr:uid="{2F52B32E-4D3F-4647-9EB2-F8E90B79CABE}"/>
    <cellStyle name="Normal 4 15 5" xfId="320" xr:uid="{221EED4F-52EE-4788-8764-7C55F88A3CC0}"/>
    <cellStyle name="Normal 4 15 6" xfId="388" xr:uid="{1D7D15B5-B4BF-443A-928E-C5B41476C2F1}"/>
    <cellStyle name="Normal 4 15 7" xfId="454" xr:uid="{C645B4C4-CC6E-446B-BC24-703DBB09B4C1}"/>
    <cellStyle name="Normal 4 15 8" xfId="522" xr:uid="{04EBE6F3-4697-4EFE-9B07-C1FEF95D3CD3}"/>
    <cellStyle name="Normal 4 15 9" xfId="654" xr:uid="{6EE4975E-AE06-4F92-B600-C572638C25C9}"/>
    <cellStyle name="Normal 4 16" xfId="51" xr:uid="{AB501EE2-6883-4EF0-9987-88C7D68DC6D0}"/>
    <cellStyle name="Normal 4 16 10" xfId="724" xr:uid="{E1EC92D1-A913-4E71-B0F7-9AE4412CE750}"/>
    <cellStyle name="Normal 4 16 11" xfId="856" xr:uid="{5B5255E7-DEAE-4CEB-B22B-4A22530E32DE}"/>
    <cellStyle name="Normal 4 16 12" xfId="926" xr:uid="{637733DB-6ED3-42BF-90CD-5CD195619C11}"/>
    <cellStyle name="Normal 4 16 13" xfId="994" xr:uid="{3F8BF38C-4AB8-49AC-B8CD-C962883ECC9F}"/>
    <cellStyle name="Normal 4 16 14" xfId="1060" xr:uid="{850F2186-8235-4395-87A9-F455229F3308}"/>
    <cellStyle name="Normal 4 16 15" xfId="1127" xr:uid="{9A63DFEB-974A-47E9-A39A-65D1995E7488}"/>
    <cellStyle name="Normal 4 16 16" xfId="1193" xr:uid="{4694E4F5-6505-43BA-B999-55B810B63CD9}"/>
    <cellStyle name="Normal 4 16 17" xfId="1259" xr:uid="{A7F1A36B-C205-4E49-8CA7-39BC4E9A9C1C}"/>
    <cellStyle name="Normal 4 16 18" xfId="1325" xr:uid="{2A172BA2-2FDD-4718-B415-BA40B47C4893}"/>
    <cellStyle name="Normal 4 16 19" xfId="1391" xr:uid="{95087931-351D-42F1-B8DA-A97B298B0DF2}"/>
    <cellStyle name="Normal 4 16 2" xfId="122" xr:uid="{172D515B-6804-497A-92D7-648197A59379}"/>
    <cellStyle name="Normal 4 16 2 2" xfId="592" xr:uid="{4FFCD2EF-F941-4B0F-A693-22FC9C9E936B}"/>
    <cellStyle name="Normal 4 16 2 2 2" xfId="2118" xr:uid="{98A128DA-239F-4568-A3DE-05C6E442E6AD}"/>
    <cellStyle name="Normal 4 16 2 3" xfId="790" xr:uid="{2F8058D0-4790-4171-929B-C8EEE0011BEE}"/>
    <cellStyle name="Normal 4 16 2 4" xfId="1986" xr:uid="{827AF0C0-16AD-4522-BC40-CDEEA8AAE789}"/>
    <cellStyle name="Normal 4 16 2 5" xfId="2456" xr:uid="{3E6CEDB3-E9CA-445C-93FC-54450FBB35D7}"/>
    <cellStyle name="Normal 4 16 2 6" xfId="2986" xr:uid="{74D4B6F9-80FE-4CEC-8FEA-5BC01553CC6B}"/>
    <cellStyle name="Normal 4 16 20" xfId="1457" xr:uid="{A9BA7655-562E-4793-893F-DF1001C0475E}"/>
    <cellStyle name="Normal 4 16 21" xfId="1523" xr:uid="{86029894-5C8C-44B8-A2BC-5769A5001AD6}"/>
    <cellStyle name="Normal 4 16 22" xfId="1589" xr:uid="{BF424C6B-F6BF-4131-85F1-1F8EF1424562}"/>
    <cellStyle name="Normal 4 16 23" xfId="1655" xr:uid="{811BD778-5D2F-4A24-926A-F0729365E7D8}"/>
    <cellStyle name="Normal 4 16 24" xfId="1721" xr:uid="{4BAB18EB-4F3B-45D6-A4D9-560F0BE713F1}"/>
    <cellStyle name="Normal 4 16 25" xfId="1787" xr:uid="{507174BF-B6A2-40EF-842B-DD8AA5713199}"/>
    <cellStyle name="Normal 4 16 26" xfId="1853" xr:uid="{529C7B87-3BF2-43B5-B41B-E4512A57EB0F}"/>
    <cellStyle name="Normal 4 16 27" xfId="1919" xr:uid="{874BD7EE-CF92-43CF-80E1-57684E12477E}"/>
    <cellStyle name="Normal 4 16 28" xfId="2184" xr:uid="{AF62BF87-BD62-4BEA-988D-18B333AD4ADD}"/>
    <cellStyle name="Normal 4 16 29" xfId="2252" xr:uid="{3ECE9F07-2F86-458E-9138-F38B6AADF674}"/>
    <cellStyle name="Normal 4 16 3" xfId="192" xr:uid="{4B9B3E97-3B06-4D1A-B143-E2AC465035E2}"/>
    <cellStyle name="Normal 4 16 3 2" xfId="2052" xr:uid="{78DE9700-E9E0-4A99-82D0-D31ECD9C52BB}"/>
    <cellStyle name="Normal 4 16 30" xfId="2322" xr:uid="{73C8497C-5270-435F-84C0-8F3C810882A1}"/>
    <cellStyle name="Normal 4 16 31" xfId="2389" xr:uid="{C2F7C6A9-FEB6-4759-9E68-36567E788060}"/>
    <cellStyle name="Normal 4 16 32" xfId="2522" xr:uid="{A11BCEC5-8106-47A9-B6FF-DDBBC9D0C6F3}"/>
    <cellStyle name="Normal 4 16 33" xfId="2588" xr:uid="{DB08BFEE-22E1-44E5-96CC-1AEA7D4FCE8B}"/>
    <cellStyle name="Normal 4 16 34" xfId="2654" xr:uid="{8061A139-9766-4041-A840-C1DD6F3C1C95}"/>
    <cellStyle name="Normal 4 16 35" xfId="2720" xr:uid="{31BAA0E3-61AF-43AC-B587-65B355E30F85}"/>
    <cellStyle name="Normal 4 16 36" xfId="2787" xr:uid="{4E0C2B90-2BA9-4770-8F13-09E76DB125EF}"/>
    <cellStyle name="Normal 4 16 37" xfId="2853" xr:uid="{2AE83A66-CDB5-4A5B-97A0-0B0BF7DBD8C2}"/>
    <cellStyle name="Normal 4 16 38" xfId="2919" xr:uid="{416544D1-6B9F-4968-A5CF-A83AAA31455D}"/>
    <cellStyle name="Normal 4 16 39" xfId="3052" xr:uid="{2FBBCE2A-316E-4943-A68E-6C52DC82B24C}"/>
    <cellStyle name="Normal 4 16 4" xfId="258" xr:uid="{4BB64635-B3F4-44BE-8616-B5A569A6B2F0}"/>
    <cellStyle name="Normal 4 16 40" xfId="3118" xr:uid="{3218693F-2F1F-40BB-81BA-6557DF701724}"/>
    <cellStyle name="Normal 4 16 41" xfId="3185" xr:uid="{FF946302-A6BA-4902-9058-C0BAF72C595F}"/>
    <cellStyle name="Normal 4 16 42" xfId="3251" xr:uid="{870DE060-FB28-44EF-8559-999F2767801C}"/>
    <cellStyle name="Normal 4 16 43" xfId="3317" xr:uid="{1AD8FE44-343E-47B1-8DD7-A76069F43FB5}"/>
    <cellStyle name="Normal 4 16 44" xfId="3383" xr:uid="{6DD789A1-1077-4858-9EFB-36E057CF2528}"/>
    <cellStyle name="Normal 4 16 45" xfId="3449" xr:uid="{28F35D27-E378-4C9E-B5BF-B1CF3E773DB8}"/>
    <cellStyle name="Normal 4 16 5" xfId="324" xr:uid="{7828C20D-D158-4C16-BC37-DDA85F02EA15}"/>
    <cellStyle name="Normal 4 16 6" xfId="392" xr:uid="{4555FAAC-2AF5-4546-904A-BAAA02288378}"/>
    <cellStyle name="Normal 4 16 7" xfId="458" xr:uid="{2B712ED4-AEDC-46B8-8C32-03A070E4D52A}"/>
    <cellStyle name="Normal 4 16 8" xfId="526" xr:uid="{E3830663-F046-484D-A9BB-59C87DE608F4}"/>
    <cellStyle name="Normal 4 16 9" xfId="658" xr:uid="{4492BC98-85F7-4D07-8285-E5C48DB43A66}"/>
    <cellStyle name="Normal 4 17" xfId="53" xr:uid="{0807EC9B-D9B7-4A8B-B59C-8B778B52C703}"/>
    <cellStyle name="Normal 4 17 10" xfId="726" xr:uid="{F7A781F4-10D4-4FFB-998A-3B817EC16199}"/>
    <cellStyle name="Normal 4 17 11" xfId="858" xr:uid="{B345B82E-B210-476B-A793-62BA24702452}"/>
    <cellStyle name="Normal 4 17 12" xfId="928" xr:uid="{A5387E18-33F2-4793-8042-CD603F9EF3C7}"/>
    <cellStyle name="Normal 4 17 13" xfId="996" xr:uid="{CE2E867A-37AE-4A68-B8FD-D519441F967F}"/>
    <cellStyle name="Normal 4 17 14" xfId="1062" xr:uid="{0C54CFF4-99F6-4201-96AA-60509DFBE113}"/>
    <cellStyle name="Normal 4 17 15" xfId="1129" xr:uid="{7A867B9B-3816-4091-BA18-38F1D2E8F85F}"/>
    <cellStyle name="Normal 4 17 16" xfId="1195" xr:uid="{169C9FC0-CE1C-45F9-B3B5-A1BE9AE7872C}"/>
    <cellStyle name="Normal 4 17 17" xfId="1261" xr:uid="{7AC9779D-B694-4FDF-A9CB-F80EC0A8267B}"/>
    <cellStyle name="Normal 4 17 18" xfId="1327" xr:uid="{14CBA806-D382-407C-9C3F-A613332D47FF}"/>
    <cellStyle name="Normal 4 17 19" xfId="1393" xr:uid="{22FCA9FE-01D3-47DF-B510-05F3A6E6E397}"/>
    <cellStyle name="Normal 4 17 2" xfId="124" xr:uid="{F83BFA0F-5806-4021-9089-38098E5A9469}"/>
    <cellStyle name="Normal 4 17 2 2" xfId="594" xr:uid="{1752C691-E899-4461-9899-31C6E4EA2CC8}"/>
    <cellStyle name="Normal 4 17 2 2 2" xfId="2120" xr:uid="{CC8A0303-7761-4216-AE69-CA473EE35F53}"/>
    <cellStyle name="Normal 4 17 2 3" xfId="792" xr:uid="{5448660C-A8EC-4113-A40E-556137494893}"/>
    <cellStyle name="Normal 4 17 2 4" xfId="1988" xr:uid="{C3B490CE-2FED-45F0-B094-DCCA3D3B4805}"/>
    <cellStyle name="Normal 4 17 2 5" xfId="2458" xr:uid="{268C43C2-EA03-4B8B-B6D6-394887B36216}"/>
    <cellStyle name="Normal 4 17 2 6" xfId="2988" xr:uid="{DE69C734-8870-4934-8854-E986DE717783}"/>
    <cellStyle name="Normal 4 17 20" xfId="1459" xr:uid="{5286A290-072B-4FF5-89B0-B2C5FDFF676F}"/>
    <cellStyle name="Normal 4 17 21" xfId="1525" xr:uid="{2E3A285F-D867-4BB8-AA08-E22ACB4C395B}"/>
    <cellStyle name="Normal 4 17 22" xfId="1591" xr:uid="{7C37797A-08DC-47A5-9D33-ECA4FE29A66D}"/>
    <cellStyle name="Normal 4 17 23" xfId="1657" xr:uid="{0EB8D1B3-4D6B-43E3-A2E3-98704484BA20}"/>
    <cellStyle name="Normal 4 17 24" xfId="1723" xr:uid="{003E3A9E-E868-401C-B8F8-74E08CCCAD65}"/>
    <cellStyle name="Normal 4 17 25" xfId="1789" xr:uid="{B8735209-C59E-4C7A-AC80-7EBE95D27294}"/>
    <cellStyle name="Normal 4 17 26" xfId="1855" xr:uid="{D6321837-1E39-4CA1-8520-1D3A5D0FF77F}"/>
    <cellStyle name="Normal 4 17 27" xfId="1921" xr:uid="{0B4F7E70-29DB-4D95-B99C-F4D53434D6D2}"/>
    <cellStyle name="Normal 4 17 28" xfId="2186" xr:uid="{E4424B3C-5C36-4BBF-ABCE-306183BC5150}"/>
    <cellStyle name="Normal 4 17 29" xfId="2254" xr:uid="{8C3222D1-9516-4B6E-8A1F-6D5DE1785B7C}"/>
    <cellStyle name="Normal 4 17 3" xfId="194" xr:uid="{2111FA06-4E1C-4042-B2B8-7EF01DED3722}"/>
    <cellStyle name="Normal 4 17 3 2" xfId="2054" xr:uid="{FB027329-5886-4B8C-A6FE-BCA06CD16402}"/>
    <cellStyle name="Normal 4 17 30" xfId="2324" xr:uid="{FB552561-3E56-4FDA-A339-DCDD0FE031BE}"/>
    <cellStyle name="Normal 4 17 31" xfId="2391" xr:uid="{3C5D7ADE-9C1D-468B-A087-7DD027F1194A}"/>
    <cellStyle name="Normal 4 17 32" xfId="2524" xr:uid="{313533B5-843F-4B60-A474-C8D9D47825A6}"/>
    <cellStyle name="Normal 4 17 33" xfId="2590" xr:uid="{58BFC94F-B347-43B6-ABE9-DB8D26CAE631}"/>
    <cellStyle name="Normal 4 17 34" xfId="2656" xr:uid="{CC2F2791-E4F6-443F-8B15-BF4541D0842D}"/>
    <cellStyle name="Normal 4 17 35" xfId="2722" xr:uid="{ADFC2C1F-02DE-4008-809E-EC45FC817778}"/>
    <cellStyle name="Normal 4 17 36" xfId="2789" xr:uid="{8921F129-4110-46F0-88BA-83E4FC629253}"/>
    <cellStyle name="Normal 4 17 37" xfId="2855" xr:uid="{89D1969E-9BF9-4AA4-919A-D06710BC8C1A}"/>
    <cellStyle name="Normal 4 17 38" xfId="2921" xr:uid="{565E6CBB-7EED-4002-92FB-F535E3B6E1B8}"/>
    <cellStyle name="Normal 4 17 39" xfId="3054" xr:uid="{AA046E39-5E7B-4A09-B2A5-293997F46F6F}"/>
    <cellStyle name="Normal 4 17 4" xfId="260" xr:uid="{9D922B8E-0C10-4477-B20B-B5560BD25ED6}"/>
    <cellStyle name="Normal 4 17 40" xfId="3120" xr:uid="{E90047E1-BF52-42E0-85C8-1840BBC95086}"/>
    <cellStyle name="Normal 4 17 41" xfId="3187" xr:uid="{7179663C-A377-4232-9021-A151AAAAE157}"/>
    <cellStyle name="Normal 4 17 42" xfId="3253" xr:uid="{8A1C3A5F-5E38-4086-853B-54B50025AD11}"/>
    <cellStyle name="Normal 4 17 43" xfId="3319" xr:uid="{C34C5051-EAFD-4A86-8B58-80C84DD478E3}"/>
    <cellStyle name="Normal 4 17 44" xfId="3385" xr:uid="{4CFAB1FC-852C-4333-8995-C212969E55AE}"/>
    <cellStyle name="Normal 4 17 45" xfId="3451" xr:uid="{4464C7B4-4044-4E09-8800-A20C1FDABD1D}"/>
    <cellStyle name="Normal 4 17 5" xfId="326" xr:uid="{6B6FD20B-6E4D-431F-B1F0-1F4FC38E548F}"/>
    <cellStyle name="Normal 4 17 6" xfId="394" xr:uid="{86E28DB8-2BA0-46E5-83A9-DCEC9C62833B}"/>
    <cellStyle name="Normal 4 17 7" xfId="460" xr:uid="{CC88779A-61EE-4157-B731-50A5407D122A}"/>
    <cellStyle name="Normal 4 17 8" xfId="528" xr:uid="{0D9CEE2C-B09F-4C70-BA04-F7B2737CA482}"/>
    <cellStyle name="Normal 4 17 9" xfId="660" xr:uid="{984A1A61-5599-4F23-9C5F-D78910EF3979}"/>
    <cellStyle name="Normal 4 18" xfId="56" xr:uid="{4E45F961-4A21-4D85-9579-01C1976E7082}"/>
    <cellStyle name="Normal 4 18 10" xfId="728" xr:uid="{7ED4EBD2-706C-4C1D-BD36-206DE363E74D}"/>
    <cellStyle name="Normal 4 18 11" xfId="860" xr:uid="{6366097A-3B0A-461E-9B23-CD903129C960}"/>
    <cellStyle name="Normal 4 18 12" xfId="930" xr:uid="{3B0BCB7F-6B1C-4922-9871-0E09D2483825}"/>
    <cellStyle name="Normal 4 18 13" xfId="998" xr:uid="{7FBE9359-82F8-4869-99F9-521928267658}"/>
    <cellStyle name="Normal 4 18 14" xfId="1064" xr:uid="{B1B7C826-30DB-44EC-8812-E738A2525DF2}"/>
    <cellStyle name="Normal 4 18 15" xfId="1131" xr:uid="{DEA3829C-0F72-4BC4-949D-CAED0C391306}"/>
    <cellStyle name="Normal 4 18 16" xfId="1197" xr:uid="{F7ECE672-35A2-4B2C-8DF6-9E6B68AB505C}"/>
    <cellStyle name="Normal 4 18 17" xfId="1263" xr:uid="{71753C18-41C9-415A-851D-0FE50CFF6730}"/>
    <cellStyle name="Normal 4 18 18" xfId="1329" xr:uid="{DF503513-DD20-490F-BEAD-6169C49AAE55}"/>
    <cellStyle name="Normal 4 18 19" xfId="1395" xr:uid="{6B6BCFC2-9EBA-468F-9B66-473856F7DB89}"/>
    <cellStyle name="Normal 4 18 2" xfId="127" xr:uid="{F579ACBF-0662-4C1C-B145-B8D051761B08}"/>
    <cellStyle name="Normal 4 18 2 2" xfId="596" xr:uid="{AB1B5D4D-89D2-403F-B237-FF2F676A0289}"/>
    <cellStyle name="Normal 4 18 2 2 2" xfId="2122" xr:uid="{70B062DF-A865-470F-998C-ABDC1A472463}"/>
    <cellStyle name="Normal 4 18 2 3" xfId="794" xr:uid="{6A973074-F521-421A-A4C6-1B775C3D5C04}"/>
    <cellStyle name="Normal 4 18 2 4" xfId="1990" xr:uid="{A98A85AD-0A3C-4798-85C1-D1D4E331F106}"/>
    <cellStyle name="Normal 4 18 2 5" xfId="2460" xr:uid="{FC624278-ADE7-4F9E-8CEC-BEF073E61DEC}"/>
    <cellStyle name="Normal 4 18 2 6" xfId="2990" xr:uid="{99B22339-4C58-471C-BB30-2382734C9CD3}"/>
    <cellStyle name="Normal 4 18 20" xfId="1461" xr:uid="{FF4DE8DD-092A-4B4E-8648-0C8F9192D827}"/>
    <cellStyle name="Normal 4 18 21" xfId="1527" xr:uid="{81258A9C-6CE0-4560-839C-AD2D2FC2D959}"/>
    <cellStyle name="Normal 4 18 22" xfId="1593" xr:uid="{6D248DF8-BF19-4C42-AE7F-3CD68F76624E}"/>
    <cellStyle name="Normal 4 18 23" xfId="1659" xr:uid="{7D79A771-A292-4514-BD88-7726E9EB40FD}"/>
    <cellStyle name="Normal 4 18 24" xfId="1725" xr:uid="{5A4D0FFD-28A0-41D0-8F81-188532F50511}"/>
    <cellStyle name="Normal 4 18 25" xfId="1791" xr:uid="{192F7324-9480-4850-8979-CD0CC8EE10CB}"/>
    <cellStyle name="Normal 4 18 26" xfId="1857" xr:uid="{6E32D110-EA9B-49D0-AD04-C398E087829A}"/>
    <cellStyle name="Normal 4 18 27" xfId="1923" xr:uid="{B9196801-8B60-44F1-B06E-2E755AE11C54}"/>
    <cellStyle name="Normal 4 18 28" xfId="2188" xr:uid="{5BED26BC-0811-4C30-AA1B-D1991547D79B}"/>
    <cellStyle name="Normal 4 18 29" xfId="2256" xr:uid="{5B5D5EF0-19A4-445B-B4DD-A5C3F13FE070}"/>
    <cellStyle name="Normal 4 18 3" xfId="196" xr:uid="{9AFEF5E3-D538-4747-A9A3-BB214D273826}"/>
    <cellStyle name="Normal 4 18 3 2" xfId="2056" xr:uid="{46CA9445-D416-4496-9896-7E77E5D347AE}"/>
    <cellStyle name="Normal 4 18 30" xfId="2326" xr:uid="{33D4DFB6-0777-4167-B0B8-A2348B50B077}"/>
    <cellStyle name="Normal 4 18 31" xfId="2393" xr:uid="{EB3F1534-1668-49E4-A66D-EB2C260E4AEB}"/>
    <cellStyle name="Normal 4 18 32" xfId="2526" xr:uid="{4E0949A4-0821-41B8-996E-6D72C275E0C1}"/>
    <cellStyle name="Normal 4 18 33" xfId="2592" xr:uid="{6FB5EBBF-882B-45BA-AC3A-50864A526C2C}"/>
    <cellStyle name="Normal 4 18 34" xfId="2658" xr:uid="{9F0E86CD-3D49-4266-B0C6-2081BDA5392E}"/>
    <cellStyle name="Normal 4 18 35" xfId="2724" xr:uid="{C843EA56-E3FD-4789-89B1-A0A854A65790}"/>
    <cellStyle name="Normal 4 18 36" xfId="2791" xr:uid="{158FEC0A-76A9-465B-83EB-4D50A20587E0}"/>
    <cellStyle name="Normal 4 18 37" xfId="2857" xr:uid="{D1DE7B44-9586-4B3D-B1AF-B28BE342075A}"/>
    <cellStyle name="Normal 4 18 38" xfId="2923" xr:uid="{9FBA9F3F-14A2-4A34-95E5-B3BAACBF81D1}"/>
    <cellStyle name="Normal 4 18 39" xfId="3056" xr:uid="{E96295E1-775F-40FF-A099-BEE1E6292435}"/>
    <cellStyle name="Normal 4 18 4" xfId="262" xr:uid="{736B277A-8F59-4C54-900E-142A9AD6F39A}"/>
    <cellStyle name="Normal 4 18 40" xfId="3122" xr:uid="{864AFB81-8FA0-4E8C-9FA3-392CBAF79D3D}"/>
    <cellStyle name="Normal 4 18 41" xfId="3189" xr:uid="{400604AE-A821-481A-80E8-6D05548497A7}"/>
    <cellStyle name="Normal 4 18 42" xfId="3255" xr:uid="{6AAB1BA5-921B-4E05-939D-CEB331A7171F}"/>
    <cellStyle name="Normal 4 18 43" xfId="3321" xr:uid="{5265CC8F-5A58-4445-8198-6E4EB73ED989}"/>
    <cellStyle name="Normal 4 18 44" xfId="3387" xr:uid="{740BDF40-4309-46F7-B88C-0C8B08683C76}"/>
    <cellStyle name="Normal 4 18 45" xfId="3453" xr:uid="{0862F49A-F556-422F-BCD6-949705460C23}"/>
    <cellStyle name="Normal 4 18 5" xfId="328" xr:uid="{5DD55910-4F0D-4BD5-A9E5-B38F4008FE40}"/>
    <cellStyle name="Normal 4 18 6" xfId="396" xr:uid="{53E3E91B-699D-4119-9814-D11FE33AABE4}"/>
    <cellStyle name="Normal 4 18 7" xfId="462" xr:uid="{966E882D-6B21-4C65-A0AC-A9B5343FF112}"/>
    <cellStyle name="Normal 4 18 8" xfId="530" xr:uid="{E89933F8-81F9-4C60-A4AC-C8B6D45C45FC}"/>
    <cellStyle name="Normal 4 18 9" xfId="662" xr:uid="{CB6CD35C-3893-4538-9FE4-4A268F77412B}"/>
    <cellStyle name="Normal 4 19" xfId="60" xr:uid="{86B12DF9-A59F-4AA8-AF8C-3074911385BA}"/>
    <cellStyle name="Normal 4 19 10" xfId="730" xr:uid="{DC9588D5-B50A-4673-8EEC-9BD3753D4CBD}"/>
    <cellStyle name="Normal 4 19 11" xfId="862" xr:uid="{3C15E076-224F-4DA2-A559-989387FD05F0}"/>
    <cellStyle name="Normal 4 19 12" xfId="932" xr:uid="{9EDC20F7-8279-45A8-844C-1819077D67BA}"/>
    <cellStyle name="Normal 4 19 13" xfId="1000" xr:uid="{819E963D-72C4-415A-8DC8-A36FA4FEBB03}"/>
    <cellStyle name="Normal 4 19 14" xfId="1066" xr:uid="{0DFC2CAC-1638-43A8-8E35-D8FD4EE66250}"/>
    <cellStyle name="Normal 4 19 15" xfId="1133" xr:uid="{85148FE6-F8BD-40F0-B9A8-B8A4C2C7C584}"/>
    <cellStyle name="Normal 4 19 16" xfId="1199" xr:uid="{5700676D-EBC1-468E-BD8F-BE7D70D778D2}"/>
    <cellStyle name="Normal 4 19 17" xfId="1265" xr:uid="{31B724D3-0C2C-4C1E-9DF2-01D7AC3E2235}"/>
    <cellStyle name="Normal 4 19 18" xfId="1331" xr:uid="{320C8384-8529-4E4B-9171-703486EDB919}"/>
    <cellStyle name="Normal 4 19 19" xfId="1397" xr:uid="{8431C460-B75E-4802-AF5F-1BBCD4D088DA}"/>
    <cellStyle name="Normal 4 19 2" xfId="131" xr:uid="{FFB78E5D-8B10-43BA-BF0D-2431FF24CF42}"/>
    <cellStyle name="Normal 4 19 2 2" xfId="598" xr:uid="{820A4B13-4FEE-40E8-8433-00BF5D05B24C}"/>
    <cellStyle name="Normal 4 19 2 2 2" xfId="2124" xr:uid="{1C133629-51BD-48E0-88F8-2719CA2E0B0F}"/>
    <cellStyle name="Normal 4 19 2 3" xfId="796" xr:uid="{61C24720-B385-4B3F-959B-5AF1D636D2A6}"/>
    <cellStyle name="Normal 4 19 2 4" xfId="1992" xr:uid="{93318711-361E-4DE6-9682-DFC42D404189}"/>
    <cellStyle name="Normal 4 19 2 5" xfId="2462" xr:uid="{E69C62CE-3F2F-4D35-9496-237DD9A71EE5}"/>
    <cellStyle name="Normal 4 19 2 6" xfId="2992" xr:uid="{C56018E4-5CAA-4541-8F5D-93F46F46C647}"/>
    <cellStyle name="Normal 4 19 20" xfId="1463" xr:uid="{572976EC-762B-4AF8-A9BF-9B12D920BFEE}"/>
    <cellStyle name="Normal 4 19 21" xfId="1529" xr:uid="{9A752B40-E952-4AEF-8E06-988FB4480253}"/>
    <cellStyle name="Normal 4 19 22" xfId="1595" xr:uid="{36C76570-E66C-495D-B3CA-4CE96DBA0F69}"/>
    <cellStyle name="Normal 4 19 23" xfId="1661" xr:uid="{DC055DA6-CF34-442C-AFC7-6F1D5A872424}"/>
    <cellStyle name="Normal 4 19 24" xfId="1727" xr:uid="{13469DE4-D556-4D02-9715-EB188427C9DE}"/>
    <cellStyle name="Normal 4 19 25" xfId="1793" xr:uid="{76F21C5C-E982-46D9-8CDF-4E5727F98979}"/>
    <cellStyle name="Normal 4 19 26" xfId="1859" xr:uid="{8BBF7952-990D-419B-8350-7DF93288F51E}"/>
    <cellStyle name="Normal 4 19 27" xfId="1925" xr:uid="{BFEAD801-27BF-4E0D-9274-6CF86F4DA02C}"/>
    <cellStyle name="Normal 4 19 28" xfId="2190" xr:uid="{B0D0A17E-1638-42C6-A047-B67FDAED19E1}"/>
    <cellStyle name="Normal 4 19 29" xfId="2258" xr:uid="{CEEA9733-E69B-4276-90C6-A2236EF09472}"/>
    <cellStyle name="Normal 4 19 3" xfId="198" xr:uid="{21C351FA-6A8A-4BE8-9BF2-77532E0ABE51}"/>
    <cellStyle name="Normal 4 19 3 2" xfId="2058" xr:uid="{7A539C08-F49B-4CDD-B4EF-C7C625B64BEF}"/>
    <cellStyle name="Normal 4 19 30" xfId="2328" xr:uid="{6D74A564-9597-4FB9-93D3-923BB0365FB2}"/>
    <cellStyle name="Normal 4 19 31" xfId="2395" xr:uid="{220DE5D7-9B26-49DC-88A5-3E2FE65B68BE}"/>
    <cellStyle name="Normal 4 19 32" xfId="2528" xr:uid="{C81A5DEE-0BBC-4D63-A558-8C1EFD24EB1A}"/>
    <cellStyle name="Normal 4 19 33" xfId="2594" xr:uid="{ECF5CA78-6718-4C2E-8261-621104C902AE}"/>
    <cellStyle name="Normal 4 19 34" xfId="2660" xr:uid="{E07B2484-837E-4B98-AF26-E2A4414A1D3F}"/>
    <cellStyle name="Normal 4 19 35" xfId="2726" xr:uid="{C745BBDD-EB74-4484-9190-C9100606F369}"/>
    <cellStyle name="Normal 4 19 36" xfId="2793" xr:uid="{8AF60A65-44BD-428E-96FE-DAA4317D0743}"/>
    <cellStyle name="Normal 4 19 37" xfId="2859" xr:uid="{29D2F7A4-9482-45C8-A08A-A534336A5B0A}"/>
    <cellStyle name="Normal 4 19 38" xfId="2925" xr:uid="{601C1DB9-37C5-4A3D-B229-F96335B21B6D}"/>
    <cellStyle name="Normal 4 19 39" xfId="3058" xr:uid="{CC870079-81D4-40F9-B9DE-3C9C12F32C79}"/>
    <cellStyle name="Normal 4 19 4" xfId="264" xr:uid="{52EFEF60-5B8A-4864-953A-716FB663E64F}"/>
    <cellStyle name="Normal 4 19 40" xfId="3124" xr:uid="{C3811113-17A0-480F-A01D-17EE99CF2197}"/>
    <cellStyle name="Normal 4 19 41" xfId="3191" xr:uid="{C3029086-E6B6-4AD1-A2EC-1FF80CE0250C}"/>
    <cellStyle name="Normal 4 19 42" xfId="3257" xr:uid="{0807EA2C-9B5D-4F80-BAC3-C9618F178547}"/>
    <cellStyle name="Normal 4 19 43" xfId="3323" xr:uid="{BD732C76-0E5C-4DCA-B720-68B87663F211}"/>
    <cellStyle name="Normal 4 19 44" xfId="3389" xr:uid="{9DB85FD1-1837-4CD0-B0B0-1D09F6B07BC5}"/>
    <cellStyle name="Normal 4 19 45" xfId="3455" xr:uid="{DE8A2DB2-A629-49FF-922A-977AED201427}"/>
    <cellStyle name="Normal 4 19 5" xfId="330" xr:uid="{5243F206-E083-4F8D-9431-055D307D835B}"/>
    <cellStyle name="Normal 4 19 6" xfId="398" xr:uid="{7A53557A-24AD-4FBF-A7A5-357C719084F6}"/>
    <cellStyle name="Normal 4 19 7" xfId="464" xr:uid="{D99E3BF1-06CA-49AB-A83C-D566E8F80769}"/>
    <cellStyle name="Normal 4 19 8" xfId="532" xr:uid="{11054C28-7E23-41A9-B76F-8A9A49C7552B}"/>
    <cellStyle name="Normal 4 19 9" xfId="664" xr:uid="{15BD546F-8BFE-4310-8468-E6C587511359}"/>
    <cellStyle name="Normal 4 2" xfId="18" xr:uid="{C96F81CD-3C10-4FDE-9AE9-9E4AA10B5544}"/>
    <cellStyle name="Normal 4 2 10" xfId="628" xr:uid="{C12DCA8C-A90E-422B-9682-D80EE85769EA}"/>
    <cellStyle name="Normal 4 2 11" xfId="694" xr:uid="{4BDDF25B-A120-4E70-9E3B-DAAF79395D1C}"/>
    <cellStyle name="Normal 4 2 12" xfId="826" xr:uid="{DD68D5D4-1D41-485A-B854-2170A01A633A}"/>
    <cellStyle name="Normal 4 2 13" xfId="896" xr:uid="{DC36C94F-7AA1-4689-A370-2F212B2FEF3F}"/>
    <cellStyle name="Normal 4 2 14" xfId="964" xr:uid="{1CABE29C-363A-45CD-95A0-0416DC71AA8F}"/>
    <cellStyle name="Normal 4 2 15" xfId="1030" xr:uid="{AFAAD43B-9886-44BC-AF09-A9FCFFC42755}"/>
    <cellStyle name="Normal 4 2 16" xfId="1097" xr:uid="{C7B4DFD8-23EE-440D-AE65-A737A05735E6}"/>
    <cellStyle name="Normal 4 2 17" xfId="1163" xr:uid="{6AC25609-8D14-4930-AEC8-10237A012ADF}"/>
    <cellStyle name="Normal 4 2 18" xfId="1229" xr:uid="{2F47E653-577E-42BE-80E4-D297D87417C0}"/>
    <cellStyle name="Normal 4 2 19" xfId="1295" xr:uid="{44124C33-FE41-4C5D-BFD9-1B39CFA8C122}"/>
    <cellStyle name="Normal 4 2 2" xfId="49" xr:uid="{29F25454-F1B9-4751-82EA-063B204C87AE}"/>
    <cellStyle name="Normal 4 2 2 10" xfId="722" xr:uid="{C0F545ED-045B-4868-B747-8C7E6A46DE72}"/>
    <cellStyle name="Normal 4 2 2 11" xfId="854" xr:uid="{5D022725-3ACF-4D24-90B2-8C8CA7049FFE}"/>
    <cellStyle name="Normal 4 2 2 12" xfId="924" xr:uid="{B874E47E-E14E-430A-99A2-E6209BFC66BA}"/>
    <cellStyle name="Normal 4 2 2 13" xfId="992" xr:uid="{068AC06B-ADEE-4182-8F84-999637679584}"/>
    <cellStyle name="Normal 4 2 2 14" xfId="1058" xr:uid="{82D15C8C-157E-45A1-8B84-95652BC66C2B}"/>
    <cellStyle name="Normal 4 2 2 15" xfId="1125" xr:uid="{48269084-C1C7-4901-B990-91CC4106687B}"/>
    <cellStyle name="Normal 4 2 2 16" xfId="1191" xr:uid="{30523E85-AC23-430B-9977-2981E7CD7EEC}"/>
    <cellStyle name="Normal 4 2 2 17" xfId="1257" xr:uid="{D39961F9-9DD0-4CEB-8382-AE26B64E021C}"/>
    <cellStyle name="Normal 4 2 2 18" xfId="1323" xr:uid="{07AA4404-4588-4A8D-B1CE-615CE17EE19B}"/>
    <cellStyle name="Normal 4 2 2 19" xfId="1389" xr:uid="{46F69617-2518-4D42-A77E-4F40AC696A34}"/>
    <cellStyle name="Normal 4 2 2 2" xfId="120" xr:uid="{1FAD3F81-E036-4981-9BDC-47D895C50C19}"/>
    <cellStyle name="Normal 4 2 2 2 2" xfId="590" xr:uid="{D2BD0675-2422-4BA1-B197-0C8F3014D2F7}"/>
    <cellStyle name="Normal 4 2 2 2 2 2" xfId="2116" xr:uid="{1020E3C1-D659-47D4-B79E-990DBD2087AB}"/>
    <cellStyle name="Normal 4 2 2 2 3" xfId="788" xr:uid="{CA9A950D-B2FA-4C9B-A80A-41496AA49383}"/>
    <cellStyle name="Normal 4 2 2 2 4" xfId="1984" xr:uid="{5726BEB3-9B09-40B2-838E-980E8D2E7C46}"/>
    <cellStyle name="Normal 4 2 2 2 5" xfId="2454" xr:uid="{FF2967A0-AD49-4692-90B7-2FF95C8BB519}"/>
    <cellStyle name="Normal 4 2 2 2 6" xfId="2984" xr:uid="{EF9A7834-A5AA-4C11-BC80-A6A7285F05A1}"/>
    <cellStyle name="Normal 4 2 2 20" xfId="1455" xr:uid="{60EFB059-7440-45D7-918C-DC994F95C9D1}"/>
    <cellStyle name="Normal 4 2 2 21" xfId="1521" xr:uid="{24B8E044-208D-4A8A-A926-1204D3A87055}"/>
    <cellStyle name="Normal 4 2 2 22" xfId="1587" xr:uid="{7006B2F0-E807-4815-A349-77E47625B2C6}"/>
    <cellStyle name="Normal 4 2 2 23" xfId="1653" xr:uid="{C63078F7-02B4-4C49-B6E6-91A439C3747B}"/>
    <cellStyle name="Normal 4 2 2 24" xfId="1719" xr:uid="{1F275DD2-87C7-47E8-99D9-BF9B7A463842}"/>
    <cellStyle name="Normal 4 2 2 25" xfId="1785" xr:uid="{5D368748-6C5D-4F95-8D13-9D6E6355E1A7}"/>
    <cellStyle name="Normal 4 2 2 26" xfId="1851" xr:uid="{9E501A2E-F573-44E3-BDE2-558F76E441C4}"/>
    <cellStyle name="Normal 4 2 2 27" xfId="1917" xr:uid="{DB0075A6-D0B2-44DB-A8D6-CC569403EDC9}"/>
    <cellStyle name="Normal 4 2 2 28" xfId="2182" xr:uid="{9B7EEEC2-F5E3-44F8-B10F-CAEA529C565C}"/>
    <cellStyle name="Normal 4 2 2 29" xfId="2250" xr:uid="{6B48FD1F-0E43-4FA8-9B30-95FB3599BF96}"/>
    <cellStyle name="Normal 4 2 2 3" xfId="190" xr:uid="{5E3D84FE-22ED-4A81-BBD2-D1C1872BB2CE}"/>
    <cellStyle name="Normal 4 2 2 3 2" xfId="2050" xr:uid="{72649B4A-D95F-4986-9E06-8D8C34B37653}"/>
    <cellStyle name="Normal 4 2 2 30" xfId="2320" xr:uid="{0A0373E5-16AC-48D2-BEC9-152159DACBE9}"/>
    <cellStyle name="Normal 4 2 2 31" xfId="2387" xr:uid="{C44911FE-08EA-4EE7-B651-77224F056A62}"/>
    <cellStyle name="Normal 4 2 2 32" xfId="2520" xr:uid="{6B6B0AA5-90E3-4FB5-A507-9325AC2AF4DC}"/>
    <cellStyle name="Normal 4 2 2 33" xfId="2586" xr:uid="{B35F4149-CCE5-448F-BF40-C26280F9B954}"/>
    <cellStyle name="Normal 4 2 2 34" xfId="2652" xr:uid="{F629D090-747A-4023-BC70-BAB88A7C5167}"/>
    <cellStyle name="Normal 4 2 2 35" xfId="2718" xr:uid="{942D8EB4-B0E1-41F5-AAE9-77C4AD3B62A3}"/>
    <cellStyle name="Normal 4 2 2 36" xfId="2785" xr:uid="{8DFA4D3E-0D63-4C83-9A70-A564C9FA271D}"/>
    <cellStyle name="Normal 4 2 2 37" xfId="2851" xr:uid="{B473A332-EC6F-4D76-A206-C179EFB60FD6}"/>
    <cellStyle name="Normal 4 2 2 38" xfId="2917" xr:uid="{EBB705BD-BA8C-484A-BA2B-6BF51470B5F9}"/>
    <cellStyle name="Normal 4 2 2 39" xfId="3050" xr:uid="{17A0DEFB-5559-49DF-945D-783CA0B5C596}"/>
    <cellStyle name="Normal 4 2 2 4" xfId="256" xr:uid="{049814DF-49C8-4CC5-BE5A-D625A900FA5E}"/>
    <cellStyle name="Normal 4 2 2 40" xfId="3116" xr:uid="{F14F9CF5-4B2D-4727-BB50-B538D7A856F8}"/>
    <cellStyle name="Normal 4 2 2 41" xfId="3183" xr:uid="{F974D611-3080-47F4-86E0-4FB025BE8661}"/>
    <cellStyle name="Normal 4 2 2 42" xfId="3249" xr:uid="{EFEBE2AB-950F-4D10-B50A-36B3FE3CEF15}"/>
    <cellStyle name="Normal 4 2 2 43" xfId="3315" xr:uid="{9ADAB877-EBC9-4AB8-9C4B-6771694D831A}"/>
    <cellStyle name="Normal 4 2 2 44" xfId="3381" xr:uid="{89CB0120-B7F1-481D-9AD3-463B6762C24A}"/>
    <cellStyle name="Normal 4 2 2 45" xfId="3447" xr:uid="{4742438D-352B-4AEC-AB5F-207184C5F03C}"/>
    <cellStyle name="Normal 4 2 2 5" xfId="322" xr:uid="{DD760F2B-7AA8-485C-9583-0B53223AA96C}"/>
    <cellStyle name="Normal 4 2 2 6" xfId="390" xr:uid="{F96CAAA5-D51D-4714-9319-4AC1A8A8B475}"/>
    <cellStyle name="Normal 4 2 2 7" xfId="456" xr:uid="{05EAF0E1-4DDE-415B-B24B-F22FF7B8DC7F}"/>
    <cellStyle name="Normal 4 2 2 8" xfId="524" xr:uid="{722C8695-D4FE-4975-83DC-00FF7E408F04}"/>
    <cellStyle name="Normal 4 2 2 9" xfId="656" xr:uid="{82EF8F0F-0B70-4740-AC73-BACC9B0AA0F9}"/>
    <cellStyle name="Normal 4 2 20" xfId="1361" xr:uid="{572437F5-689D-4F29-97C8-B3C77EC53F84}"/>
    <cellStyle name="Normal 4 2 21" xfId="1427" xr:uid="{E07D6643-B72E-4776-9E70-F728C60C8BD1}"/>
    <cellStyle name="Normal 4 2 22" xfId="1493" xr:uid="{600125DF-C584-49F8-B160-C0D3C5746CFF}"/>
    <cellStyle name="Normal 4 2 23" xfId="1559" xr:uid="{4A5B651D-27B5-461D-97ED-B7BCD6D35527}"/>
    <cellStyle name="Normal 4 2 24" xfId="1625" xr:uid="{3848A2D9-D005-4E06-8E23-FB6DBE96205C}"/>
    <cellStyle name="Normal 4 2 25" xfId="1691" xr:uid="{440A89F9-EB3D-4E39-9BDC-9B9559604CD5}"/>
    <cellStyle name="Normal 4 2 26" xfId="1757" xr:uid="{7FCCD298-4704-4E42-94E9-388A342B8564}"/>
    <cellStyle name="Normal 4 2 27" xfId="1823" xr:uid="{A2526A69-F1DE-4646-8A3D-044295AE2093}"/>
    <cellStyle name="Normal 4 2 28" xfId="1889" xr:uid="{B6A36417-5629-4F0E-9A8E-5DB3A8E53D20}"/>
    <cellStyle name="Normal 4 2 29" xfId="2154" xr:uid="{AC670193-7F33-49B9-A988-C79F98A11C6D}"/>
    <cellStyle name="Normal 4 2 3" xfId="91" xr:uid="{15466EF5-3D7E-4E48-8438-2F87A9FC9221}"/>
    <cellStyle name="Normal 4 2 3 2" xfId="562" xr:uid="{3216D492-9AE5-4973-87E5-8EEC1C78CC47}"/>
    <cellStyle name="Normal 4 2 3 2 2" xfId="2088" xr:uid="{196E227B-8F12-4BCB-B9C2-BF0564696538}"/>
    <cellStyle name="Normal 4 2 3 3" xfId="760" xr:uid="{C737BC51-9129-48E1-8AE5-03E6CDBB6F44}"/>
    <cellStyle name="Normal 4 2 3 4" xfId="1956" xr:uid="{B929C9C6-1E20-4E61-8051-6F1006DA9504}"/>
    <cellStyle name="Normal 4 2 3 5" xfId="2426" xr:uid="{0F971434-2B7F-42B5-BAAA-DAD1A9C6856E}"/>
    <cellStyle name="Normal 4 2 3 6" xfId="2956" xr:uid="{F745AE19-0CA4-485F-8D7D-94D5400D5CE6}"/>
    <cellStyle name="Normal 4 2 30" xfId="2222" xr:uid="{D98AE96F-4AB5-4D26-A64A-74917CD7D8A8}"/>
    <cellStyle name="Normal 4 2 31" xfId="2292" xr:uid="{C7ECC0EE-CA4F-4AFB-ADC5-2E1AB370BD21}"/>
    <cellStyle name="Normal 4 2 32" xfId="2359" xr:uid="{8F7CEC4F-906D-4613-8D38-47752C768A23}"/>
    <cellStyle name="Normal 4 2 33" xfId="2492" xr:uid="{97536029-09A5-4616-AD8F-9665B50BC3DC}"/>
    <cellStyle name="Normal 4 2 34" xfId="2558" xr:uid="{61642C30-ECAC-44F5-95AF-3C36C5070878}"/>
    <cellStyle name="Normal 4 2 35" xfId="2624" xr:uid="{7147CBB4-B72A-45C9-AB45-D9D92CB5F406}"/>
    <cellStyle name="Normal 4 2 36" xfId="2690" xr:uid="{B14C0F83-B66A-4829-8EC2-813499C3DFD1}"/>
    <cellStyle name="Normal 4 2 37" xfId="2757" xr:uid="{83F96F03-D51D-4FDF-9039-790AC1CF9942}"/>
    <cellStyle name="Normal 4 2 38" xfId="2823" xr:uid="{1B39CFF0-C1FD-40E3-A01D-514993B1D71A}"/>
    <cellStyle name="Normal 4 2 39" xfId="2889" xr:uid="{357E2373-3298-4F60-8FBF-393DBC0D443E}"/>
    <cellStyle name="Normal 4 2 4" xfId="162" xr:uid="{ECB8EF92-8A7B-474A-9108-8BDCE7DA243C}"/>
    <cellStyle name="Normal 4 2 4 2" xfId="2022" xr:uid="{18344DD8-750B-445F-A892-B648937E6D18}"/>
    <cellStyle name="Normal 4 2 40" xfId="3022" xr:uid="{1C9C9E41-12AB-4BC6-87CF-4E09861F8012}"/>
    <cellStyle name="Normal 4 2 41" xfId="3088" xr:uid="{30F53B43-BF1E-4188-98E1-11FCF6C01644}"/>
    <cellStyle name="Normal 4 2 42" xfId="3155" xr:uid="{C9B7A2FE-EA50-466A-B537-09608A9FF93D}"/>
    <cellStyle name="Normal 4 2 43" xfId="3221" xr:uid="{5F8F9C80-ADFD-4A74-89FF-D5EFF6454586}"/>
    <cellStyle name="Normal 4 2 44" xfId="3287" xr:uid="{3FC62047-39CA-4AE3-9861-AE35E366310F}"/>
    <cellStyle name="Normal 4 2 45" xfId="3353" xr:uid="{ED6B5B53-C64D-47DC-BD5B-E54CC503F2E4}"/>
    <cellStyle name="Normal 4 2 46" xfId="3419" xr:uid="{35AD3B91-FEED-4985-A79F-A583F8169705}"/>
    <cellStyle name="Normal 4 2 5" xfId="228" xr:uid="{FA90FF8D-EF7F-407C-AD11-271E69916ECD}"/>
    <cellStyle name="Normal 4 2 6" xfId="294" xr:uid="{B1FAD067-6482-4B5B-AAF1-B3878CEC5CEB}"/>
    <cellStyle name="Normal 4 2 7" xfId="362" xr:uid="{06F8284E-4681-4E17-BC8B-7218E72192FE}"/>
    <cellStyle name="Normal 4 2 8" xfId="428" xr:uid="{FDE1A841-E2A4-40ED-9B19-EC7AF1FF0708}"/>
    <cellStyle name="Normal 4 2 9" xfId="496" xr:uid="{7CAE0F41-ADC8-40C5-B89D-8F4FAA6D55A2}"/>
    <cellStyle name="Normal 4 20" xfId="62" xr:uid="{48FCB023-EBE3-46B9-9DA7-0482214EB7DC}"/>
    <cellStyle name="Normal 4 20 10" xfId="732" xr:uid="{75A77878-83F9-4A3C-BD85-9641DFE8BFAC}"/>
    <cellStyle name="Normal 4 20 11" xfId="864" xr:uid="{2558E80F-44C3-445A-89A1-52E6F538CDEE}"/>
    <cellStyle name="Normal 4 20 12" xfId="934" xr:uid="{C7FA09A1-6AFE-4236-A8A2-FC96DE428C64}"/>
    <cellStyle name="Normal 4 20 13" xfId="1002" xr:uid="{3A86CF8B-740D-47E2-8382-D007FD081BFB}"/>
    <cellStyle name="Normal 4 20 14" xfId="1068" xr:uid="{D6CC3585-9919-44DC-882C-7323F2A80D94}"/>
    <cellStyle name="Normal 4 20 15" xfId="1135" xr:uid="{A993F810-27B2-4521-81C0-AD996D06C608}"/>
    <cellStyle name="Normal 4 20 16" xfId="1201" xr:uid="{5687A07A-0647-43B6-8259-A84A133D6ED4}"/>
    <cellStyle name="Normal 4 20 17" xfId="1267" xr:uid="{FE5D5FCA-5B7E-49B3-B278-788476D59E2B}"/>
    <cellStyle name="Normal 4 20 18" xfId="1333" xr:uid="{C084BD46-30B6-49F2-813B-6A8D29650BAC}"/>
    <cellStyle name="Normal 4 20 19" xfId="1399" xr:uid="{2C2E90A9-16A8-48A9-A8E2-9FF5BAEFCCAC}"/>
    <cellStyle name="Normal 4 20 2" xfId="133" xr:uid="{1845FEC4-8B33-4DE1-B2A4-6966FEDDBF24}"/>
    <cellStyle name="Normal 4 20 2 2" xfId="600" xr:uid="{BDED71A9-B9C1-45AE-B346-33E617DABCB6}"/>
    <cellStyle name="Normal 4 20 2 2 2" xfId="2126" xr:uid="{C8BD9C9B-99B8-49D7-980D-1D3B8141502B}"/>
    <cellStyle name="Normal 4 20 2 3" xfId="798" xr:uid="{EFE76CE8-6FA6-4465-AA49-83958B000F91}"/>
    <cellStyle name="Normal 4 20 2 4" xfId="1994" xr:uid="{9D8E9DD1-2FCF-4954-818C-46B543C60604}"/>
    <cellStyle name="Normal 4 20 2 5" xfId="2464" xr:uid="{4A3AEC5A-984A-490A-9E2B-39E74199B049}"/>
    <cellStyle name="Normal 4 20 2 6" xfId="2994" xr:uid="{F66627BD-5A05-4DAF-BAAC-16758FDAC7CA}"/>
    <cellStyle name="Normal 4 20 20" xfId="1465" xr:uid="{E744C8CB-49A6-4CB1-872A-8DC041CE5936}"/>
    <cellStyle name="Normal 4 20 21" xfId="1531" xr:uid="{BCBC8358-5B41-47D1-8486-586CEB6C63D2}"/>
    <cellStyle name="Normal 4 20 22" xfId="1597" xr:uid="{5C26306D-E377-438A-AE7A-358E419DDEBA}"/>
    <cellStyle name="Normal 4 20 23" xfId="1663" xr:uid="{8CD7FD38-BDAF-4124-BFDC-0C007DC7ADCB}"/>
    <cellStyle name="Normal 4 20 24" xfId="1729" xr:uid="{17F8DD11-2CC3-4D08-922C-64935AE6E180}"/>
    <cellStyle name="Normal 4 20 25" xfId="1795" xr:uid="{69A60D58-85F7-4366-87F0-6BF80F964C93}"/>
    <cellStyle name="Normal 4 20 26" xfId="1861" xr:uid="{7CA038EE-4BB4-4826-A7B4-2E82A3057AE4}"/>
    <cellStyle name="Normal 4 20 27" xfId="1927" xr:uid="{F6B6243E-C193-4651-97F7-3D5557251852}"/>
    <cellStyle name="Normal 4 20 28" xfId="2192" xr:uid="{92D2F55C-70FD-4AF7-910E-AA38F8B349D7}"/>
    <cellStyle name="Normal 4 20 29" xfId="2260" xr:uid="{529F3CAF-A334-4E9D-BDBA-3518D1FAB035}"/>
    <cellStyle name="Normal 4 20 3" xfId="200" xr:uid="{5B9BF4D9-6D4B-44FA-80D5-5FB9CE68DD70}"/>
    <cellStyle name="Normal 4 20 3 2" xfId="2060" xr:uid="{5BCA4059-2D2F-4DF8-AD86-0E4A580002CD}"/>
    <cellStyle name="Normal 4 20 30" xfId="2330" xr:uid="{762D34B1-3BE0-4520-9A5F-86CE3071E39D}"/>
    <cellStyle name="Normal 4 20 31" xfId="2397" xr:uid="{6AD01375-8E44-4EF2-8F7A-C3EC6FF766FC}"/>
    <cellStyle name="Normal 4 20 32" xfId="2530" xr:uid="{3B54CFA9-5479-493D-A2CB-FF5BC9B99686}"/>
    <cellStyle name="Normal 4 20 33" xfId="2596" xr:uid="{AD19B74D-D794-4401-AF01-8B07FA37AFE3}"/>
    <cellStyle name="Normal 4 20 34" xfId="2662" xr:uid="{F79985D1-7964-4DE2-92C4-72CCB2260197}"/>
    <cellStyle name="Normal 4 20 35" xfId="2728" xr:uid="{AB38EB6D-D91D-4127-A9A2-F3EA6E321A92}"/>
    <cellStyle name="Normal 4 20 36" xfId="2795" xr:uid="{93957120-D3C4-45CF-AFF1-CF0876107A85}"/>
    <cellStyle name="Normal 4 20 37" xfId="2861" xr:uid="{AFC88CAC-3F54-4E94-9099-6821F99FCBD3}"/>
    <cellStyle name="Normal 4 20 38" xfId="2927" xr:uid="{67922803-8590-4545-B35B-67E5D33862B3}"/>
    <cellStyle name="Normal 4 20 39" xfId="3060" xr:uid="{EE6425DE-9DB7-4178-A21E-2ECA77ADFF09}"/>
    <cellStyle name="Normal 4 20 4" xfId="266" xr:uid="{F26E770A-536F-40B4-A972-5FF26928EDD3}"/>
    <cellStyle name="Normal 4 20 40" xfId="3126" xr:uid="{7F2B0DEB-B92E-4236-AC69-31EEA47B141A}"/>
    <cellStyle name="Normal 4 20 41" xfId="3193" xr:uid="{7B921EA5-C212-4D22-B4F7-B8DF7602F0E3}"/>
    <cellStyle name="Normal 4 20 42" xfId="3259" xr:uid="{4E318CAA-91C0-4F2C-BF5F-2766F7D95CF9}"/>
    <cellStyle name="Normal 4 20 43" xfId="3325" xr:uid="{8462F382-F546-44CE-91E3-88986ACDA21D}"/>
    <cellStyle name="Normal 4 20 44" xfId="3391" xr:uid="{2464B920-08D2-42D5-BC20-6488523BA8A0}"/>
    <cellStyle name="Normal 4 20 45" xfId="3457" xr:uid="{A73D154E-C471-4BB2-B8EF-96ED6357DB16}"/>
    <cellStyle name="Normal 4 20 5" xfId="332" xr:uid="{AA3EC7E8-A735-45D5-87F4-9E769E081ECC}"/>
    <cellStyle name="Normal 4 20 6" xfId="400" xr:uid="{CB635118-BD35-4658-BB82-7B1BF6616ECF}"/>
    <cellStyle name="Normal 4 20 7" xfId="466" xr:uid="{E6CEC4F1-FA59-4814-BC60-82894BA3857F}"/>
    <cellStyle name="Normal 4 20 8" xfId="534" xr:uid="{06B9821C-5D2E-4F03-BA20-2AE1BCA6D160}"/>
    <cellStyle name="Normal 4 20 9" xfId="666" xr:uid="{28E02E1B-1584-494A-9804-87625CF98A9A}"/>
    <cellStyle name="Normal 4 21" xfId="64" xr:uid="{A0468490-917B-4E15-B8AB-72080E4F25FF}"/>
    <cellStyle name="Normal 4 21 10" xfId="734" xr:uid="{586C7C15-C6DD-4720-8508-C414B511FEBF}"/>
    <cellStyle name="Normal 4 21 11" xfId="866" xr:uid="{2479C43E-632C-4563-8BF4-D29651727585}"/>
    <cellStyle name="Normal 4 21 12" xfId="936" xr:uid="{5A36188D-32F4-4690-828E-DA2925A54FEE}"/>
    <cellStyle name="Normal 4 21 13" xfId="1004" xr:uid="{97326410-3041-484F-BBBE-08AB4D80FBDC}"/>
    <cellStyle name="Normal 4 21 14" xfId="1070" xr:uid="{15D6764D-E3A4-4271-8F78-08FF704AB034}"/>
    <cellStyle name="Normal 4 21 15" xfId="1137" xr:uid="{C8EC03D2-164A-4DCF-9F5C-0C2607E3F381}"/>
    <cellStyle name="Normal 4 21 16" xfId="1203" xr:uid="{ECFA816C-B56C-4499-928F-56200433C907}"/>
    <cellStyle name="Normal 4 21 17" xfId="1269" xr:uid="{0CD3CB5F-CA17-4188-9247-B7F02C06EAE2}"/>
    <cellStyle name="Normal 4 21 18" xfId="1335" xr:uid="{2B86B661-5226-450B-BA4F-EC2DC23EF79D}"/>
    <cellStyle name="Normal 4 21 19" xfId="1401" xr:uid="{FA448C70-A1D5-4D2F-BEED-E68382DEBD0C}"/>
    <cellStyle name="Normal 4 21 2" xfId="135" xr:uid="{622FA0D1-28E6-4B7F-829F-617BB4DC4D75}"/>
    <cellStyle name="Normal 4 21 2 2" xfId="602" xr:uid="{4DF80730-8831-465F-8624-3F1459073652}"/>
    <cellStyle name="Normal 4 21 2 2 2" xfId="2128" xr:uid="{5FF18800-49AD-4B4D-AF67-25CDF4BE61E5}"/>
    <cellStyle name="Normal 4 21 2 3" xfId="800" xr:uid="{EC19A1E7-21A3-4D4A-B632-7E5FE93BA8AD}"/>
    <cellStyle name="Normal 4 21 2 4" xfId="1996" xr:uid="{7D274047-6E78-442D-803F-B6D52F3E908D}"/>
    <cellStyle name="Normal 4 21 2 5" xfId="2466" xr:uid="{D491DD24-ADE0-4764-9671-B133BCDDA5C8}"/>
    <cellStyle name="Normal 4 21 2 6" xfId="2996" xr:uid="{4CEDE3F4-4DDA-4244-BB8D-6CE189636DB8}"/>
    <cellStyle name="Normal 4 21 20" xfId="1467" xr:uid="{ABC0800B-9F23-4D80-A3A0-A70679525062}"/>
    <cellStyle name="Normal 4 21 21" xfId="1533" xr:uid="{51B7D1CC-55E9-44D3-A52D-6BB820FEA2E1}"/>
    <cellStyle name="Normal 4 21 22" xfId="1599" xr:uid="{D819BB8C-883F-4EB5-852B-0D57ED9CAB36}"/>
    <cellStyle name="Normal 4 21 23" xfId="1665" xr:uid="{4D640CF4-FC23-4360-A058-2E2CA3558EA8}"/>
    <cellStyle name="Normal 4 21 24" xfId="1731" xr:uid="{A3787E0A-C72A-4030-8402-55625834B27F}"/>
    <cellStyle name="Normal 4 21 25" xfId="1797" xr:uid="{8BCC5074-2557-4605-88A7-D9CCB6C88F82}"/>
    <cellStyle name="Normal 4 21 26" xfId="1863" xr:uid="{A19DB7BC-9670-4985-B923-EA869197C7EB}"/>
    <cellStyle name="Normal 4 21 27" xfId="1929" xr:uid="{19B5C681-74B9-4703-9BA3-A0D569B75853}"/>
    <cellStyle name="Normal 4 21 28" xfId="2194" xr:uid="{C3382295-C09B-4DE9-843C-A80FECD6EDD1}"/>
    <cellStyle name="Normal 4 21 29" xfId="2262" xr:uid="{46D2A365-9137-4E55-A854-C93314A0CD28}"/>
    <cellStyle name="Normal 4 21 3" xfId="202" xr:uid="{E9600672-DA92-4935-BA10-88108D15D886}"/>
    <cellStyle name="Normal 4 21 3 2" xfId="2062" xr:uid="{1854A8B8-D96F-4731-BEEC-3B6794B4B06D}"/>
    <cellStyle name="Normal 4 21 30" xfId="2332" xr:uid="{DB637347-B93D-4BBF-95CB-B4E004306D20}"/>
    <cellStyle name="Normal 4 21 31" xfId="2399" xr:uid="{D0F26A1F-4A7A-435D-B2A0-FD063976A276}"/>
    <cellStyle name="Normal 4 21 32" xfId="2532" xr:uid="{97D93975-B693-451D-B2FD-89C9B11F3B81}"/>
    <cellStyle name="Normal 4 21 33" xfId="2598" xr:uid="{9080D518-89A6-4A47-91C0-C5CF0DB6CA3E}"/>
    <cellStyle name="Normal 4 21 34" xfId="2664" xr:uid="{9EDA0704-E354-4CE0-A151-F19F553D83C3}"/>
    <cellStyle name="Normal 4 21 35" xfId="2730" xr:uid="{A9DF101B-1219-47E1-8453-78D3909B4AA7}"/>
    <cellStyle name="Normal 4 21 36" xfId="2797" xr:uid="{BCDE9C78-E4AB-4D11-B238-4E73E7E00D6A}"/>
    <cellStyle name="Normal 4 21 37" xfId="2863" xr:uid="{0F8FB3AB-AAE2-48A3-AE71-E83134BC51B0}"/>
    <cellStyle name="Normal 4 21 38" xfId="2929" xr:uid="{6E9AA911-39EB-4293-BC9F-FE1D92B64FCD}"/>
    <cellStyle name="Normal 4 21 39" xfId="3062" xr:uid="{F150F83B-03F4-4823-9BDE-B8366A25C51A}"/>
    <cellStyle name="Normal 4 21 4" xfId="268" xr:uid="{26BD6ACF-F722-41BF-BF11-02AFD128F633}"/>
    <cellStyle name="Normal 4 21 40" xfId="3128" xr:uid="{8A6357B3-1C33-4D4F-9A4F-60A7CC138F41}"/>
    <cellStyle name="Normal 4 21 41" xfId="3195" xr:uid="{1FCAB75D-6CF7-4685-87B5-37EE54B0E5BB}"/>
    <cellStyle name="Normal 4 21 42" xfId="3261" xr:uid="{FC541AF5-58E0-4CA5-A4CA-D0CF0C850E79}"/>
    <cellStyle name="Normal 4 21 43" xfId="3327" xr:uid="{6B591CBC-00BA-426C-B004-65B6F087F6FB}"/>
    <cellStyle name="Normal 4 21 44" xfId="3393" xr:uid="{7E0085A0-07D0-4FA7-A5E8-A101D777ABBE}"/>
    <cellStyle name="Normal 4 21 45" xfId="3459" xr:uid="{80F89299-512E-41E0-B742-261C2F43DCF1}"/>
    <cellStyle name="Normal 4 21 5" xfId="334" xr:uid="{83CFCCA0-07D7-44CD-9E98-44DDFED37112}"/>
    <cellStyle name="Normal 4 21 6" xfId="402" xr:uid="{A0FC0E2D-757F-44ED-9E5F-7E4522456185}"/>
    <cellStyle name="Normal 4 21 7" xfId="468" xr:uid="{D5AB9D54-0932-411F-8D75-8C7C0ADDEA67}"/>
    <cellStyle name="Normal 4 21 8" xfId="536" xr:uid="{CF77DEF8-DA7C-431C-9A9D-8B6596E3B676}"/>
    <cellStyle name="Normal 4 21 9" xfId="668" xr:uid="{6F7B0625-97B8-47A8-9FB9-C65474C0B806}"/>
    <cellStyle name="Normal 4 22" xfId="66" xr:uid="{9D03248C-1B45-4D9C-A581-E5B1C4BB5681}"/>
    <cellStyle name="Normal 4 22 10" xfId="736" xr:uid="{4AC1A9FA-8260-4A61-967D-D10C1BFDD777}"/>
    <cellStyle name="Normal 4 22 11" xfId="868" xr:uid="{A799E13F-882B-4484-8830-4831CF3D2222}"/>
    <cellStyle name="Normal 4 22 12" xfId="938" xr:uid="{B960D442-5876-488A-9DA4-32A42B67B540}"/>
    <cellStyle name="Normal 4 22 13" xfId="1006" xr:uid="{11DF91C3-CD5F-46F8-A80D-370EC7290448}"/>
    <cellStyle name="Normal 4 22 14" xfId="1072" xr:uid="{B68C2300-22BD-4C9C-90A8-684156EE74E7}"/>
    <cellStyle name="Normal 4 22 15" xfId="1139" xr:uid="{039937C4-DF39-48ED-9FB8-3332BDA8D6FC}"/>
    <cellStyle name="Normal 4 22 16" xfId="1205" xr:uid="{944571BC-C41C-4B37-A5A6-DA45BD205A93}"/>
    <cellStyle name="Normal 4 22 17" xfId="1271" xr:uid="{D897AC86-359C-4198-9587-A453CFD2C7AA}"/>
    <cellStyle name="Normal 4 22 18" xfId="1337" xr:uid="{F517DC58-8D85-4E74-B5F0-ADA99FCA8DB9}"/>
    <cellStyle name="Normal 4 22 19" xfId="1403" xr:uid="{6BE135DE-81BB-4EDB-9B72-ED33F9CC835B}"/>
    <cellStyle name="Normal 4 22 2" xfId="137" xr:uid="{4720D916-ED17-42BE-B828-BF87FC41866A}"/>
    <cellStyle name="Normal 4 22 2 2" xfId="604" xr:uid="{20285A13-C6D1-4A3D-9693-7E6B8B6164B9}"/>
    <cellStyle name="Normal 4 22 2 2 2" xfId="2130" xr:uid="{095BEE8D-AB9F-49E0-B7A1-8A63EDEB38E1}"/>
    <cellStyle name="Normal 4 22 2 3" xfId="802" xr:uid="{AD4ABE08-2FF6-46B7-AE0F-CE957286595F}"/>
    <cellStyle name="Normal 4 22 2 4" xfId="1998" xr:uid="{691B5785-82B6-4BE3-A90D-513AEF82D615}"/>
    <cellStyle name="Normal 4 22 2 5" xfId="2468" xr:uid="{1C6DAEA3-B994-4570-83AB-1A258F40D7FA}"/>
    <cellStyle name="Normal 4 22 2 6" xfId="2998" xr:uid="{4CF320B2-9A71-4DC0-9370-13B0682EDE85}"/>
    <cellStyle name="Normal 4 22 20" xfId="1469" xr:uid="{BF8A2DE3-7E59-407C-AFF0-181AD3B45654}"/>
    <cellStyle name="Normal 4 22 21" xfId="1535" xr:uid="{884E2FE6-1FF2-4A65-AF62-6C1DCA4D5F1F}"/>
    <cellStyle name="Normal 4 22 22" xfId="1601" xr:uid="{2950A3FC-DD2B-4EE5-BA78-0D1CE66A2D2D}"/>
    <cellStyle name="Normal 4 22 23" xfId="1667" xr:uid="{23B0CB59-E835-4DA7-BEB5-6F163F0191EE}"/>
    <cellStyle name="Normal 4 22 24" xfId="1733" xr:uid="{F7902484-345A-46C7-A358-564F6251FE39}"/>
    <cellStyle name="Normal 4 22 25" xfId="1799" xr:uid="{4DE20907-688D-4C98-8736-FE7F41CC1D12}"/>
    <cellStyle name="Normal 4 22 26" xfId="1865" xr:uid="{D8A0B29C-CA5D-47C3-BBF9-453639B2F40A}"/>
    <cellStyle name="Normal 4 22 27" xfId="1931" xr:uid="{F785F0BB-2C0A-4305-8C02-E1F67B33ECB4}"/>
    <cellStyle name="Normal 4 22 28" xfId="2196" xr:uid="{D3A7734F-F157-446F-A12D-2BF88DCE7897}"/>
    <cellStyle name="Normal 4 22 29" xfId="2264" xr:uid="{F5A77EA0-EE72-49F7-8C37-35BD70BD9A2B}"/>
    <cellStyle name="Normal 4 22 3" xfId="204" xr:uid="{02725C68-5EAD-40CB-A5B3-A86ED9A57694}"/>
    <cellStyle name="Normal 4 22 3 2" xfId="2064" xr:uid="{51E05963-F3BF-49F5-AC0E-CBB2E8E01195}"/>
    <cellStyle name="Normal 4 22 30" xfId="2334" xr:uid="{4AADB62B-E73B-43DD-8B36-E20ED7A296AC}"/>
    <cellStyle name="Normal 4 22 31" xfId="2401" xr:uid="{143BFFD9-E761-4B14-9197-F3FF60E3CF10}"/>
    <cellStyle name="Normal 4 22 32" xfId="2534" xr:uid="{FAF3AEDE-C91A-4EF4-A47A-35BC9D6F6950}"/>
    <cellStyle name="Normal 4 22 33" xfId="2600" xr:uid="{1C734B3F-41AB-449B-848F-4DF720064550}"/>
    <cellStyle name="Normal 4 22 34" xfId="2666" xr:uid="{F5CB2ED9-350A-48FD-9F23-DE7504363694}"/>
    <cellStyle name="Normal 4 22 35" xfId="2732" xr:uid="{DCDFA7E4-8F94-4855-8962-EC70A89EB4A8}"/>
    <cellStyle name="Normal 4 22 36" xfId="2799" xr:uid="{636B58CE-DEFF-4245-811C-FC26C1B83D0E}"/>
    <cellStyle name="Normal 4 22 37" xfId="2865" xr:uid="{BF7DEF5F-D583-4A70-964C-399A8E43D1CD}"/>
    <cellStyle name="Normal 4 22 38" xfId="2931" xr:uid="{A8280E8B-9E13-4CFC-AF8D-5724A87CFA36}"/>
    <cellStyle name="Normal 4 22 39" xfId="3064" xr:uid="{8B4EFDF8-314C-486C-86B2-AD438DE516BF}"/>
    <cellStyle name="Normal 4 22 4" xfId="270" xr:uid="{18CED1BA-5183-4169-B885-006CFE956B6B}"/>
    <cellStyle name="Normal 4 22 40" xfId="3130" xr:uid="{9F41B1C9-82A0-42B2-B152-E0D3923012B4}"/>
    <cellStyle name="Normal 4 22 41" xfId="3197" xr:uid="{2971F76C-8A6E-460E-A45E-F0744F5A2D45}"/>
    <cellStyle name="Normal 4 22 42" xfId="3263" xr:uid="{D2B249F7-83A5-447D-98AB-24715F60B635}"/>
    <cellStyle name="Normal 4 22 43" xfId="3329" xr:uid="{00A28604-FD30-4AC2-B162-BC677E4D57A2}"/>
    <cellStyle name="Normal 4 22 44" xfId="3395" xr:uid="{AA9CF29E-14CB-424D-8806-533529346551}"/>
    <cellStyle name="Normal 4 22 45" xfId="3461" xr:uid="{BC8718BD-D4B5-4332-9FDF-0F04790642A9}"/>
    <cellStyle name="Normal 4 22 5" xfId="336" xr:uid="{75779DB5-03FB-4FC4-BD8F-90AA13F078DB}"/>
    <cellStyle name="Normal 4 22 6" xfId="404" xr:uid="{EF251BE6-C3F7-4D37-ADC0-BDC405B9F8F4}"/>
    <cellStyle name="Normal 4 22 7" xfId="470" xr:uid="{DE50F3DA-2083-4412-B192-C828D726FA87}"/>
    <cellStyle name="Normal 4 22 8" xfId="538" xr:uid="{F38387CD-B927-4B66-87F3-50881D6BA260}"/>
    <cellStyle name="Normal 4 22 9" xfId="670" xr:uid="{C1D23BD1-0575-4C8B-912D-C884A3B207BA}"/>
    <cellStyle name="Normal 4 23" xfId="68" xr:uid="{50A45CAD-A64C-46C5-BB50-38653D78C1B7}"/>
    <cellStyle name="Normal 4 23 10" xfId="738" xr:uid="{1B6B1F87-A754-4C01-A7D4-20E82B0163DA}"/>
    <cellStyle name="Normal 4 23 11" xfId="870" xr:uid="{9B73B31B-6EF2-4FFA-8984-5A7D30A5EDD7}"/>
    <cellStyle name="Normal 4 23 12" xfId="940" xr:uid="{064B1C10-CEDE-45E1-9E87-066ECCFCEC2B}"/>
    <cellStyle name="Normal 4 23 13" xfId="1008" xr:uid="{404A9D1A-D129-4E06-B830-B32783120B6F}"/>
    <cellStyle name="Normal 4 23 14" xfId="1074" xr:uid="{00DA8B0F-C474-41A2-AD00-FB49D4B7506D}"/>
    <cellStyle name="Normal 4 23 15" xfId="1141" xr:uid="{D639F110-B1E8-4F1C-9F2D-2CB30AB3C18F}"/>
    <cellStyle name="Normal 4 23 16" xfId="1207" xr:uid="{745298C8-E165-4087-A7C1-49CDB21C7D09}"/>
    <cellStyle name="Normal 4 23 17" xfId="1273" xr:uid="{2DF74372-B3AB-45AF-8881-CCA65221712C}"/>
    <cellStyle name="Normal 4 23 18" xfId="1339" xr:uid="{9037C979-7830-4B08-A620-6EEFB0201768}"/>
    <cellStyle name="Normal 4 23 19" xfId="1405" xr:uid="{E85B761B-7AEF-4A1E-896B-1E70956B26F6}"/>
    <cellStyle name="Normal 4 23 2" xfId="139" xr:uid="{9392E78B-9710-4158-A02D-8D7407676E0E}"/>
    <cellStyle name="Normal 4 23 2 2" xfId="606" xr:uid="{982FD98A-9411-4C06-8D3C-95BC7B356878}"/>
    <cellStyle name="Normal 4 23 2 2 2" xfId="2132" xr:uid="{096B4B71-8BC1-4CF5-BD5A-713410CE662C}"/>
    <cellStyle name="Normal 4 23 2 3" xfId="804" xr:uid="{560FA436-7E1E-4628-A780-ACFF5318D1ED}"/>
    <cellStyle name="Normal 4 23 2 4" xfId="2000" xr:uid="{132465F3-F559-4F08-8EA1-17C66FC9537A}"/>
    <cellStyle name="Normal 4 23 2 5" xfId="2470" xr:uid="{0FB94831-5B5A-47BF-908B-1022DEC0C705}"/>
    <cellStyle name="Normal 4 23 2 6" xfId="3000" xr:uid="{CDA51EA4-8A54-40CC-AE59-01CF978BFEF6}"/>
    <cellStyle name="Normal 4 23 20" xfId="1471" xr:uid="{91AF0B33-AC15-4401-A1E8-8D0C2D26B72B}"/>
    <cellStyle name="Normal 4 23 21" xfId="1537" xr:uid="{96E353C6-CDFC-49C0-AFFD-DCE1C9894CC2}"/>
    <cellStyle name="Normal 4 23 22" xfId="1603" xr:uid="{72AE47AA-D8B4-4691-89DB-52EA30922471}"/>
    <cellStyle name="Normal 4 23 23" xfId="1669" xr:uid="{8519C010-6ADA-42BA-97E4-293AAF702C73}"/>
    <cellStyle name="Normal 4 23 24" xfId="1735" xr:uid="{137F9A7B-F99F-45AC-AF7B-5AD6FED1AAC9}"/>
    <cellStyle name="Normal 4 23 25" xfId="1801" xr:uid="{92285F68-AF80-4149-AF18-7C39B3953233}"/>
    <cellStyle name="Normal 4 23 26" xfId="1867" xr:uid="{65B9DAEC-5087-4206-82E9-8FE6363C3D65}"/>
    <cellStyle name="Normal 4 23 27" xfId="1933" xr:uid="{23BEECA9-0051-4799-B48A-E91B8C7E5B1C}"/>
    <cellStyle name="Normal 4 23 28" xfId="2198" xr:uid="{AE0E3B81-7F59-4C0A-B733-F20E4A19B837}"/>
    <cellStyle name="Normal 4 23 29" xfId="2266" xr:uid="{50D85AD7-B0FE-45D1-8399-A969734C56DF}"/>
    <cellStyle name="Normal 4 23 3" xfId="206" xr:uid="{70662B59-EE31-42B2-A03C-D3263697F68D}"/>
    <cellStyle name="Normal 4 23 3 2" xfId="2066" xr:uid="{86196223-73AE-4E23-AFE9-010E7CFA08DB}"/>
    <cellStyle name="Normal 4 23 30" xfId="2336" xr:uid="{DAEA8002-19E9-45CE-8292-DE5B17DF1BEC}"/>
    <cellStyle name="Normal 4 23 31" xfId="2403" xr:uid="{2B130C82-CDDB-4BED-B88E-B5472B9EF69E}"/>
    <cellStyle name="Normal 4 23 32" xfId="2536" xr:uid="{12314F14-4059-4D6D-B0C2-E5775FFC8A62}"/>
    <cellStyle name="Normal 4 23 33" xfId="2602" xr:uid="{91816ACC-D0E1-476E-8F93-CCA3A212A489}"/>
    <cellStyle name="Normal 4 23 34" xfId="2668" xr:uid="{AEDA4478-196C-4B3C-B32D-928002EE5313}"/>
    <cellStyle name="Normal 4 23 35" xfId="2734" xr:uid="{01854A69-77B5-44A3-9626-5DDD28960BB5}"/>
    <cellStyle name="Normal 4 23 36" xfId="2801" xr:uid="{E91EB404-E9CD-40A6-B92B-F74BDD3AAEE7}"/>
    <cellStyle name="Normal 4 23 37" xfId="2867" xr:uid="{31162A66-839B-4526-96CD-0F70F1D89DA4}"/>
    <cellStyle name="Normal 4 23 38" xfId="2933" xr:uid="{D3763FD4-9514-4AD0-911E-4D9A2A006BE0}"/>
    <cellStyle name="Normal 4 23 39" xfId="3066" xr:uid="{890035FC-1906-4B93-96FF-14085BB4F758}"/>
    <cellStyle name="Normal 4 23 4" xfId="272" xr:uid="{07E66A75-8899-4359-A49A-E72280E43476}"/>
    <cellStyle name="Normal 4 23 40" xfId="3132" xr:uid="{6BF4A58F-CA2C-4E1E-8C49-83FDD69E6F57}"/>
    <cellStyle name="Normal 4 23 41" xfId="3199" xr:uid="{DCE29E1D-4D6F-4341-AC8E-5BF30FE4B02E}"/>
    <cellStyle name="Normal 4 23 42" xfId="3265" xr:uid="{DD1EA335-60FA-4B09-9F36-771540EB1934}"/>
    <cellStyle name="Normal 4 23 43" xfId="3331" xr:uid="{C5428EFA-3A69-4D36-8262-4914AFC5D82B}"/>
    <cellStyle name="Normal 4 23 44" xfId="3397" xr:uid="{26FC8B84-A696-4624-ACAF-1EC07CF14057}"/>
    <cellStyle name="Normal 4 23 45" xfId="3463" xr:uid="{BD2B93CC-8C04-4AC5-96F4-37D5AED783B8}"/>
    <cellStyle name="Normal 4 23 5" xfId="338" xr:uid="{E609DBFB-AE59-4F42-9406-938F017E6067}"/>
    <cellStyle name="Normal 4 23 6" xfId="406" xr:uid="{CDB9A01F-26CB-4B6E-84C0-EC02125762C4}"/>
    <cellStyle name="Normal 4 23 7" xfId="472" xr:uid="{167C1066-867C-41C8-829F-01F0EA450EBC}"/>
    <cellStyle name="Normal 4 23 8" xfId="540" xr:uid="{163B85DB-EB3A-45F0-A9F5-57920DAAC666}"/>
    <cellStyle name="Normal 4 23 9" xfId="672" xr:uid="{594E46AB-5FCF-40DE-9C60-6360813E6A88}"/>
    <cellStyle name="Normal 4 24" xfId="70" xr:uid="{04FD1C4F-9EFB-4534-A437-E07DDA78E3F5}"/>
    <cellStyle name="Normal 4 24 10" xfId="740" xr:uid="{AD2A3772-6F11-4FD3-8338-E3AEE4DA72D4}"/>
    <cellStyle name="Normal 4 24 11" xfId="872" xr:uid="{0827537A-9DE4-4F67-8D43-128F26A8D6A8}"/>
    <cellStyle name="Normal 4 24 12" xfId="942" xr:uid="{71F28CC7-6C02-4A82-B87D-9B427A0E3100}"/>
    <cellStyle name="Normal 4 24 13" xfId="1010" xr:uid="{E94A4D59-C34D-41E0-B6F7-AE2DD095A80D}"/>
    <cellStyle name="Normal 4 24 14" xfId="1076" xr:uid="{5CF817A9-9A42-4DA2-AD4A-1D84D58D2C20}"/>
    <cellStyle name="Normal 4 24 15" xfId="1143" xr:uid="{F673C32F-B7FB-4E6A-9802-E33DAEEA1502}"/>
    <cellStyle name="Normal 4 24 16" xfId="1209" xr:uid="{BA119479-0E26-4EA3-87E3-FA2A245746E2}"/>
    <cellStyle name="Normal 4 24 17" xfId="1275" xr:uid="{A03C2939-DDEB-4288-B9E6-E723D6E0B63E}"/>
    <cellStyle name="Normal 4 24 18" xfId="1341" xr:uid="{A18A179F-B505-41F3-BFC0-81085F303F4C}"/>
    <cellStyle name="Normal 4 24 19" xfId="1407" xr:uid="{D0C833FB-828E-4CE0-840F-CE2657B765A9}"/>
    <cellStyle name="Normal 4 24 2" xfId="141" xr:uid="{E2F4FA4C-069D-4126-BB45-1EBFE7BD4FD9}"/>
    <cellStyle name="Normal 4 24 2 2" xfId="608" xr:uid="{E47D835F-8C16-4B30-A4A5-075869FD62D1}"/>
    <cellStyle name="Normal 4 24 2 2 2" xfId="2134" xr:uid="{98D3DA86-5935-48EE-A70D-25036855F5C7}"/>
    <cellStyle name="Normal 4 24 2 3" xfId="806" xr:uid="{F3355092-05BB-4D0B-BDB6-A8000A08682E}"/>
    <cellStyle name="Normal 4 24 2 4" xfId="2002" xr:uid="{E966F6D8-49F6-4CFA-A371-DA3A1C7D205B}"/>
    <cellStyle name="Normal 4 24 2 5" xfId="2472" xr:uid="{3D78502E-193D-4BD5-9CEC-D9DDAFF01D68}"/>
    <cellStyle name="Normal 4 24 2 6" xfId="3002" xr:uid="{8C36CD4D-82F2-4F47-A9D3-2A23077534C3}"/>
    <cellStyle name="Normal 4 24 20" xfId="1473" xr:uid="{1F5A2A3E-6B34-4AD5-B651-4ECC8D0A1DFD}"/>
    <cellStyle name="Normal 4 24 21" xfId="1539" xr:uid="{95B72B0D-6B43-4604-A66A-043AFB6E3736}"/>
    <cellStyle name="Normal 4 24 22" xfId="1605" xr:uid="{3D75A52A-86B1-411C-AFB0-47306C96048F}"/>
    <cellStyle name="Normal 4 24 23" xfId="1671" xr:uid="{E71EB115-FD3F-4141-BAC3-0FE81CDB0DEF}"/>
    <cellStyle name="Normal 4 24 24" xfId="1737" xr:uid="{6ECB07AD-F338-49F1-954D-D062A11EFAE3}"/>
    <cellStyle name="Normal 4 24 25" xfId="1803" xr:uid="{54EF4EA0-6C35-4DB5-B539-A52F6E9F304A}"/>
    <cellStyle name="Normal 4 24 26" xfId="1869" xr:uid="{8EE2B257-9D0E-4115-B37E-AC574FC4EB33}"/>
    <cellStyle name="Normal 4 24 27" xfId="1935" xr:uid="{5B1872E9-2362-4F90-B227-1D473BE70CDC}"/>
    <cellStyle name="Normal 4 24 28" xfId="2200" xr:uid="{51DCE13F-AB9E-47FC-8A4B-AD50AF34A6A3}"/>
    <cellStyle name="Normal 4 24 29" xfId="2268" xr:uid="{6342E552-FBC6-4831-AE6B-8317D8EB2A66}"/>
    <cellStyle name="Normal 4 24 3" xfId="208" xr:uid="{1B4EB6D0-84A0-40CE-8DF9-CEF3BA977E12}"/>
    <cellStyle name="Normal 4 24 3 2" xfId="2068" xr:uid="{6F343001-371A-4ACD-A075-26CE371BBB2E}"/>
    <cellStyle name="Normal 4 24 30" xfId="2338" xr:uid="{6E5A8D75-522D-4131-9230-683C714D1ACD}"/>
    <cellStyle name="Normal 4 24 31" xfId="2405" xr:uid="{1DB7C59D-1FB9-4A84-BDEC-4E3A4B5F0E0A}"/>
    <cellStyle name="Normal 4 24 32" xfId="2538" xr:uid="{A2DAB873-00ED-4416-9D62-D814CC122273}"/>
    <cellStyle name="Normal 4 24 33" xfId="2604" xr:uid="{D0B36D01-0EC7-4441-8310-16F5F9FD5498}"/>
    <cellStyle name="Normal 4 24 34" xfId="2670" xr:uid="{FA645924-946B-462C-97B1-166DF0B26E97}"/>
    <cellStyle name="Normal 4 24 35" xfId="2736" xr:uid="{814E6A04-16DE-46F7-B3FF-D671DE7F7A8B}"/>
    <cellStyle name="Normal 4 24 36" xfId="2803" xr:uid="{47E523CF-6E79-48FF-B08C-2DB71E873FF9}"/>
    <cellStyle name="Normal 4 24 37" xfId="2869" xr:uid="{7F9C82E8-86BD-4AFF-B14B-91AD27310A49}"/>
    <cellStyle name="Normal 4 24 38" xfId="2935" xr:uid="{22DB46D2-92E4-49D5-BFEC-910A7F653627}"/>
    <cellStyle name="Normal 4 24 39" xfId="3068" xr:uid="{BBCA08C2-00BE-4AE5-AF0D-CB7E37FECBF2}"/>
    <cellStyle name="Normal 4 24 4" xfId="274" xr:uid="{1379A145-946A-46C4-9708-F61DB233697A}"/>
    <cellStyle name="Normal 4 24 40" xfId="3134" xr:uid="{E4AE4DF2-77E5-4F9E-8D72-5B520DB36773}"/>
    <cellStyle name="Normal 4 24 41" xfId="3201" xr:uid="{720F2E99-8BB1-4BEF-9427-99533AD77E6B}"/>
    <cellStyle name="Normal 4 24 42" xfId="3267" xr:uid="{7AB16652-647E-48E5-9F79-EAEB5FA37E22}"/>
    <cellStyle name="Normal 4 24 43" xfId="3333" xr:uid="{2A25FAE2-E573-4F32-8CC0-7D3D0B44348F}"/>
    <cellStyle name="Normal 4 24 44" xfId="3399" xr:uid="{BAA4DC72-AC8A-4758-8A39-02F97D75A566}"/>
    <cellStyle name="Normal 4 24 45" xfId="3465" xr:uid="{B3AEF061-9948-4FA1-998D-9143A98D76FB}"/>
    <cellStyle name="Normal 4 24 5" xfId="340" xr:uid="{CF1C4DDC-CFF5-4C19-8C2D-D918E62F2563}"/>
    <cellStyle name="Normal 4 24 6" xfId="408" xr:uid="{C3370CD3-1323-4B06-8B6F-E1D49853E358}"/>
    <cellStyle name="Normal 4 24 7" xfId="474" xr:uid="{F311B452-460A-4B10-BD51-53341F8F156E}"/>
    <cellStyle name="Normal 4 24 8" xfId="542" xr:uid="{6DC95356-DCD0-41DC-AABF-6ABDA0F1DFF2}"/>
    <cellStyle name="Normal 4 24 9" xfId="674" xr:uid="{12889157-1B05-4F82-B219-3BC3727DBCA3}"/>
    <cellStyle name="Normal 4 25" xfId="72" xr:uid="{79526E78-2961-42D5-8A45-8466900FA627}"/>
    <cellStyle name="Normal 4 25 10" xfId="742" xr:uid="{4E758473-2860-4812-8D3E-714CC7926535}"/>
    <cellStyle name="Normal 4 25 11" xfId="874" xr:uid="{ADDBEDCE-E962-483F-BFF5-E8C202D6A28B}"/>
    <cellStyle name="Normal 4 25 12" xfId="944" xr:uid="{BCF43927-2317-41DB-8742-60A8C3BD6C5B}"/>
    <cellStyle name="Normal 4 25 13" xfId="1012" xr:uid="{44CB621E-BB8C-4698-8C4B-A5A1D57EF953}"/>
    <cellStyle name="Normal 4 25 14" xfId="1078" xr:uid="{83254914-48EE-4F6A-8F93-EA396B8CB23B}"/>
    <cellStyle name="Normal 4 25 15" xfId="1145" xr:uid="{D958C3E4-7AB4-4CBF-BAE3-E9970C213CDF}"/>
    <cellStyle name="Normal 4 25 16" xfId="1211" xr:uid="{03A0721E-DD3B-4834-B073-6295FD89CFF1}"/>
    <cellStyle name="Normal 4 25 17" xfId="1277" xr:uid="{D61EC2FF-5C03-4436-9656-C39665480C5E}"/>
    <cellStyle name="Normal 4 25 18" xfId="1343" xr:uid="{E46F3884-C7E4-4553-AF12-F3ACCC02D397}"/>
    <cellStyle name="Normal 4 25 19" xfId="1409" xr:uid="{8732DA6B-D005-4163-8F43-142A352ABD91}"/>
    <cellStyle name="Normal 4 25 2" xfId="143" xr:uid="{4DD67158-477C-449C-9854-82DBAB3818B7}"/>
    <cellStyle name="Normal 4 25 2 2" xfId="610" xr:uid="{D70C4CE5-8774-4557-ADD7-3D85D49C86DF}"/>
    <cellStyle name="Normal 4 25 2 2 2" xfId="2136" xr:uid="{8ACEFB24-EF3F-45F2-B369-A6C1475ED77A}"/>
    <cellStyle name="Normal 4 25 2 3" xfId="808" xr:uid="{B083F147-7D14-43AA-B96F-BF7E43C5349F}"/>
    <cellStyle name="Normal 4 25 2 4" xfId="2004" xr:uid="{5D7DB092-18E2-4D30-8B26-777899DF0C47}"/>
    <cellStyle name="Normal 4 25 2 5" xfId="2474" xr:uid="{2FEE9677-FDB8-4980-AB9D-439B8A5C1327}"/>
    <cellStyle name="Normal 4 25 2 6" xfId="3004" xr:uid="{4E7575B0-C16B-4CA4-B4C8-92B225845B1F}"/>
    <cellStyle name="Normal 4 25 20" xfId="1475" xr:uid="{0BAE0E45-0CCC-4847-BDF6-C295CE753D08}"/>
    <cellStyle name="Normal 4 25 21" xfId="1541" xr:uid="{96821F47-0372-4E52-A5A6-8DC6A05E88D6}"/>
    <cellStyle name="Normal 4 25 22" xfId="1607" xr:uid="{32AAFACB-03EA-457C-A4AA-DBA8748BBC0E}"/>
    <cellStyle name="Normal 4 25 23" xfId="1673" xr:uid="{E9A6BD31-13D2-40B1-B1B9-9E4B4BC21605}"/>
    <cellStyle name="Normal 4 25 24" xfId="1739" xr:uid="{B89C2095-C230-4715-9B53-8BE89671A4CF}"/>
    <cellStyle name="Normal 4 25 25" xfId="1805" xr:uid="{E59DDF45-7AB7-4BCB-AEC7-4FDC423D5107}"/>
    <cellStyle name="Normal 4 25 26" xfId="1871" xr:uid="{4DB0E154-4329-48DC-818D-BDD6ED117C56}"/>
    <cellStyle name="Normal 4 25 27" xfId="1937" xr:uid="{57C3EB45-AD8D-4518-95C2-14A3773CE1E5}"/>
    <cellStyle name="Normal 4 25 28" xfId="2202" xr:uid="{1BF06717-1EA5-4F4F-A6BB-B9175BBB44E8}"/>
    <cellStyle name="Normal 4 25 29" xfId="2270" xr:uid="{58C17EBE-924A-4C3D-983D-58B7D5808C07}"/>
    <cellStyle name="Normal 4 25 3" xfId="210" xr:uid="{21E31201-81AE-4793-A528-9FB092856E24}"/>
    <cellStyle name="Normal 4 25 3 2" xfId="2070" xr:uid="{1DF08011-873B-48BB-8628-E29317C77D69}"/>
    <cellStyle name="Normal 4 25 30" xfId="2340" xr:uid="{C2DD74AD-8F06-467F-877C-22F78E2D40CB}"/>
    <cellStyle name="Normal 4 25 31" xfId="2407" xr:uid="{934A321E-9675-41FB-A9F3-31D0D71DD4BE}"/>
    <cellStyle name="Normal 4 25 32" xfId="2540" xr:uid="{A41E2BDA-19B7-4D40-B869-5D593027079C}"/>
    <cellStyle name="Normal 4 25 33" xfId="2606" xr:uid="{3362D0F5-DFC3-4481-B2E1-A5AC4F003924}"/>
    <cellStyle name="Normal 4 25 34" xfId="2672" xr:uid="{60E48BA6-D49D-4D84-83D5-FEF5E09E392A}"/>
    <cellStyle name="Normal 4 25 35" xfId="2738" xr:uid="{5DDC1FAA-C356-46F5-8C2E-2FF237A77D8B}"/>
    <cellStyle name="Normal 4 25 36" xfId="2805" xr:uid="{E076066F-844F-4099-B24D-CACF76433B69}"/>
    <cellStyle name="Normal 4 25 37" xfId="2871" xr:uid="{C3C6F477-47C4-413B-8B07-80C6618B8EDE}"/>
    <cellStyle name="Normal 4 25 38" xfId="2937" xr:uid="{E40BDA44-654F-4DE6-86D5-F4EB4527F957}"/>
    <cellStyle name="Normal 4 25 39" xfId="3070" xr:uid="{3BB54838-5C15-4789-AAB5-0391A9A52635}"/>
    <cellStyle name="Normal 4 25 4" xfId="276" xr:uid="{7C8FFB52-C603-409C-97A8-C068D64856AC}"/>
    <cellStyle name="Normal 4 25 40" xfId="3136" xr:uid="{9175A15D-8283-4A09-B34F-6A94DF10215B}"/>
    <cellStyle name="Normal 4 25 41" xfId="3203" xr:uid="{619E266C-2174-46A6-8CF0-378841664141}"/>
    <cellStyle name="Normal 4 25 42" xfId="3269" xr:uid="{06715964-D876-46CF-B20B-1E4C867ABDB1}"/>
    <cellStyle name="Normal 4 25 43" xfId="3335" xr:uid="{EEAFB3AE-2ED7-4ACA-9566-F51E316B7185}"/>
    <cellStyle name="Normal 4 25 44" xfId="3401" xr:uid="{E4B02A67-028E-4D33-8700-76F19AD378E5}"/>
    <cellStyle name="Normal 4 25 45" xfId="3467" xr:uid="{F889E823-0B5D-4B87-87CD-5A06BA6DE981}"/>
    <cellStyle name="Normal 4 25 5" xfId="342" xr:uid="{9BCA1549-6446-4938-AC6D-7D9692907626}"/>
    <cellStyle name="Normal 4 25 6" xfId="410" xr:uid="{C7D33A36-28EB-446F-B5EC-C58578258DAA}"/>
    <cellStyle name="Normal 4 25 7" xfId="476" xr:uid="{7D365240-FC6B-478D-8114-80E1475C17B1}"/>
    <cellStyle name="Normal 4 25 8" xfId="544" xr:uid="{146E2D96-816B-4B22-B1BC-E42BECE34E25}"/>
    <cellStyle name="Normal 4 25 9" xfId="676" xr:uid="{B697CAD0-1C80-4421-B7DD-E76A4E15D07A}"/>
    <cellStyle name="Normal 4 26" xfId="74" xr:uid="{14039212-1929-419C-BAE7-466C0CA3CDF3}"/>
    <cellStyle name="Normal 4 26 10" xfId="744" xr:uid="{6EC04F4A-C2C1-4345-945F-073CF2CD7594}"/>
    <cellStyle name="Normal 4 26 11" xfId="876" xr:uid="{12BFD1FC-9C9E-449A-B96C-F80C2FB683B9}"/>
    <cellStyle name="Normal 4 26 12" xfId="946" xr:uid="{E1C1516A-31ED-4BF3-AFB0-17D6BE1B2919}"/>
    <cellStyle name="Normal 4 26 13" xfId="1014" xr:uid="{DA0567AA-E547-44EC-B3D0-D695D154B44F}"/>
    <cellStyle name="Normal 4 26 14" xfId="1080" xr:uid="{EDAA0114-015F-4AED-9FB0-A6E81BE6EE97}"/>
    <cellStyle name="Normal 4 26 15" xfId="1147" xr:uid="{46746B51-E074-4773-977F-6F6EFEA80E11}"/>
    <cellStyle name="Normal 4 26 16" xfId="1213" xr:uid="{5589E006-2770-4AD1-8D12-43D0402D08D8}"/>
    <cellStyle name="Normal 4 26 17" xfId="1279" xr:uid="{090643DB-43DD-4A4E-A378-EF166605B562}"/>
    <cellStyle name="Normal 4 26 18" xfId="1345" xr:uid="{7AB78C7F-9BFB-40C7-87A4-32FC9895E87C}"/>
    <cellStyle name="Normal 4 26 19" xfId="1411" xr:uid="{5655CA9F-9415-4380-B10C-607BB3F1F36A}"/>
    <cellStyle name="Normal 4 26 2" xfId="145" xr:uid="{7D6222AB-6919-4D58-B1CE-164062B576E8}"/>
    <cellStyle name="Normal 4 26 2 2" xfId="612" xr:uid="{BB419A28-1E2C-4950-9C88-1C0CA6C842EA}"/>
    <cellStyle name="Normal 4 26 2 2 2" xfId="2138" xr:uid="{77134698-477D-494A-B7F5-88FB78700DB5}"/>
    <cellStyle name="Normal 4 26 2 3" xfId="810" xr:uid="{BDCB59A4-AE26-4C80-A23D-45B98FD13FBE}"/>
    <cellStyle name="Normal 4 26 2 4" xfId="2006" xr:uid="{5A66FEBD-83DB-4F4F-B4C2-03690BF41DB6}"/>
    <cellStyle name="Normal 4 26 2 5" xfId="2476" xr:uid="{35925D10-377B-4AFB-9EAA-1859391479BF}"/>
    <cellStyle name="Normal 4 26 2 6" xfId="3006" xr:uid="{B3AFD0D3-A75F-4BD6-9B59-56F58354BCCD}"/>
    <cellStyle name="Normal 4 26 20" xfId="1477" xr:uid="{02A46A22-5336-4458-B067-4BA04102F404}"/>
    <cellStyle name="Normal 4 26 21" xfId="1543" xr:uid="{79B69C12-9B0E-482F-8209-251C2F718733}"/>
    <cellStyle name="Normal 4 26 22" xfId="1609" xr:uid="{2DEE6E5A-7F78-4136-B323-CCE54B36AC71}"/>
    <cellStyle name="Normal 4 26 23" xfId="1675" xr:uid="{1F6A1CA8-E20B-4956-AF43-7246017D5232}"/>
    <cellStyle name="Normal 4 26 24" xfId="1741" xr:uid="{7F296527-1F71-4E00-BCC5-41B68627E683}"/>
    <cellStyle name="Normal 4 26 25" xfId="1807" xr:uid="{B1E94151-EDAC-4078-A099-4B9D71AF1CDD}"/>
    <cellStyle name="Normal 4 26 26" xfId="1873" xr:uid="{3FADC0BF-0691-4F37-AC7A-150580EC7C01}"/>
    <cellStyle name="Normal 4 26 27" xfId="1939" xr:uid="{4BE9B7DA-EB29-4D0D-B4CB-1B7AF0F00C7F}"/>
    <cellStyle name="Normal 4 26 28" xfId="2204" xr:uid="{D89CA99A-96F0-441A-853B-1E1C689A4597}"/>
    <cellStyle name="Normal 4 26 29" xfId="2272" xr:uid="{A353715D-47F0-4855-8A35-99C94FCFA8AA}"/>
    <cellStyle name="Normal 4 26 3" xfId="212" xr:uid="{3BF51F23-D99C-4C17-915D-4E561F4E9374}"/>
    <cellStyle name="Normal 4 26 3 2" xfId="2072" xr:uid="{DE86CBE0-B52D-430C-9796-0D01D1B39E85}"/>
    <cellStyle name="Normal 4 26 30" xfId="2342" xr:uid="{24FB7284-181A-435C-8AD8-020B4124BD37}"/>
    <cellStyle name="Normal 4 26 31" xfId="2409" xr:uid="{7A7825FC-2670-4D83-98C1-E4B1993DF8E4}"/>
    <cellStyle name="Normal 4 26 32" xfId="2542" xr:uid="{445CE1AD-A99E-4F67-BF84-248D4FFAD86F}"/>
    <cellStyle name="Normal 4 26 33" xfId="2608" xr:uid="{C90F1D6C-C01B-4E74-AD03-F26C4C7773D5}"/>
    <cellStyle name="Normal 4 26 34" xfId="2674" xr:uid="{F30CBD39-D9AD-447C-83E7-28D25F12B6E1}"/>
    <cellStyle name="Normal 4 26 35" xfId="2740" xr:uid="{5CDBC7EC-E630-405D-92B7-05F920D902CD}"/>
    <cellStyle name="Normal 4 26 36" xfId="2807" xr:uid="{32290F50-115B-4F69-A387-73BCC792A001}"/>
    <cellStyle name="Normal 4 26 37" xfId="2873" xr:uid="{45FDDA2E-5F41-4C33-B45B-C8838312E174}"/>
    <cellStyle name="Normal 4 26 38" xfId="2939" xr:uid="{1DD6E1CC-5A0C-4D59-ADA9-20372D3A47DC}"/>
    <cellStyle name="Normal 4 26 39" xfId="3072" xr:uid="{62A67A86-7E58-49C5-A8E6-F13F9986C02D}"/>
    <cellStyle name="Normal 4 26 4" xfId="278" xr:uid="{0FC568A7-43B3-43FF-9A90-9156DF425034}"/>
    <cellStyle name="Normal 4 26 40" xfId="3138" xr:uid="{EC86395A-437E-4ABE-AF51-DB5E5C017B37}"/>
    <cellStyle name="Normal 4 26 41" xfId="3205" xr:uid="{75232D6E-55FB-4BFB-8792-8BF0E1DAE3C9}"/>
    <cellStyle name="Normal 4 26 42" xfId="3271" xr:uid="{DB89716A-C4D8-47AE-88C1-834541ACCA28}"/>
    <cellStyle name="Normal 4 26 43" xfId="3337" xr:uid="{3B9A3F58-EE46-44A9-BAC7-F85CDC002149}"/>
    <cellStyle name="Normal 4 26 44" xfId="3403" xr:uid="{ABAFEC93-7A4F-47FF-A417-F6241E69EFE0}"/>
    <cellStyle name="Normal 4 26 45" xfId="3469" xr:uid="{C087B21C-A238-4999-B051-8FC604596793}"/>
    <cellStyle name="Normal 4 26 5" xfId="344" xr:uid="{120100EF-7AE5-4449-9182-0A848A05D767}"/>
    <cellStyle name="Normal 4 26 6" xfId="412" xr:uid="{D4B7A8E8-AD6A-4233-B005-80758EE47AA8}"/>
    <cellStyle name="Normal 4 26 7" xfId="478" xr:uid="{5EF61A89-A852-446F-9551-1EAA8EA3A83E}"/>
    <cellStyle name="Normal 4 26 8" xfId="546" xr:uid="{DF51F347-89FE-4FE1-8B49-0907C4BB1E36}"/>
    <cellStyle name="Normal 4 26 9" xfId="678" xr:uid="{59787C4C-E41B-4ACA-95CF-04FAFF29AAC9}"/>
    <cellStyle name="Normal 4 27" xfId="76" xr:uid="{B0B7B830-B9CF-4B87-8FCD-B549CB3F851A}"/>
    <cellStyle name="Normal 4 27 10" xfId="746" xr:uid="{1F248C6B-FFCD-4E73-9382-97C714A57099}"/>
    <cellStyle name="Normal 4 27 11" xfId="878" xr:uid="{6DE405B7-5B84-4990-B0E0-8D08775BA34B}"/>
    <cellStyle name="Normal 4 27 12" xfId="948" xr:uid="{1085325A-C8AD-4D83-97FD-579A23C64AB5}"/>
    <cellStyle name="Normal 4 27 13" xfId="1016" xr:uid="{2E184269-670A-413D-BFCF-26800439D036}"/>
    <cellStyle name="Normal 4 27 14" xfId="1082" xr:uid="{195BC61F-7F74-41E1-BAF8-01E2D9B01627}"/>
    <cellStyle name="Normal 4 27 15" xfId="1149" xr:uid="{27DEE33E-F41C-4407-8AEF-9DDD7EE569AC}"/>
    <cellStyle name="Normal 4 27 16" xfId="1215" xr:uid="{160D925E-BA53-4914-A319-32588E24811D}"/>
    <cellStyle name="Normal 4 27 17" xfId="1281" xr:uid="{37407C16-84B5-4D8B-8991-4CD4D3A22CFE}"/>
    <cellStyle name="Normal 4 27 18" xfId="1347" xr:uid="{35A8FD9A-E431-482B-BEFD-9EDEB2D28536}"/>
    <cellStyle name="Normal 4 27 19" xfId="1413" xr:uid="{EAE8A022-F2B7-4BA2-829D-DB13A7F742D5}"/>
    <cellStyle name="Normal 4 27 2" xfId="147" xr:uid="{0315323E-2908-4549-BE7B-8C6B9F325B4A}"/>
    <cellStyle name="Normal 4 27 2 2" xfId="614" xr:uid="{61148862-C28F-40FE-B1AE-56D0FD815AF9}"/>
    <cellStyle name="Normal 4 27 2 2 2" xfId="2140" xr:uid="{BD6C1B36-4D54-40A4-ACB3-86F40ECC5E5F}"/>
    <cellStyle name="Normal 4 27 2 3" xfId="812" xr:uid="{20EBC7F8-4894-49F6-ACBD-A55F6BCC94A3}"/>
    <cellStyle name="Normal 4 27 2 4" xfId="2008" xr:uid="{A346A4DD-0EFE-4E56-9925-B2FC9D478D3F}"/>
    <cellStyle name="Normal 4 27 2 5" xfId="2478" xr:uid="{167A72DB-BBA5-48CB-BAED-661E951F2FC7}"/>
    <cellStyle name="Normal 4 27 2 6" xfId="3008" xr:uid="{4AB256DE-02CB-406F-8CC9-8D8911C176A3}"/>
    <cellStyle name="Normal 4 27 20" xfId="1479" xr:uid="{69D8291E-6491-4D18-8A84-C765C1A4ABBD}"/>
    <cellStyle name="Normal 4 27 21" xfId="1545" xr:uid="{F8716334-7240-45C5-92A0-7CD09E1C895B}"/>
    <cellStyle name="Normal 4 27 22" xfId="1611" xr:uid="{908FD686-1639-4EA4-B996-17F5E7E4938A}"/>
    <cellStyle name="Normal 4 27 23" xfId="1677" xr:uid="{71F22662-6B5F-437E-9F6F-E1BC0D9ED3B9}"/>
    <cellStyle name="Normal 4 27 24" xfId="1743" xr:uid="{7AE96DB9-FFDC-4800-979C-4F0F1208CADD}"/>
    <cellStyle name="Normal 4 27 25" xfId="1809" xr:uid="{2D736B6D-9AF5-4641-844C-668364F41987}"/>
    <cellStyle name="Normal 4 27 26" xfId="1875" xr:uid="{CF6444C2-64BC-4050-A8D5-D7F9B171D83A}"/>
    <cellStyle name="Normal 4 27 27" xfId="1941" xr:uid="{6CD3C170-A293-48B6-8E3F-B9EED1912B0C}"/>
    <cellStyle name="Normal 4 27 28" xfId="2206" xr:uid="{1A6B4B55-66A1-4A61-B386-F6E30295B5D9}"/>
    <cellStyle name="Normal 4 27 29" xfId="2274" xr:uid="{4E7EB256-20A5-44F0-A797-1867FA943D0A}"/>
    <cellStyle name="Normal 4 27 3" xfId="214" xr:uid="{50FD62A3-F737-4895-AE3C-4D3B24761139}"/>
    <cellStyle name="Normal 4 27 3 2" xfId="2074" xr:uid="{F767BE97-3BB7-4131-B9FF-1A9FF6A553DB}"/>
    <cellStyle name="Normal 4 27 30" xfId="2344" xr:uid="{3B320628-43E0-4C6D-842A-78C5E93BF922}"/>
    <cellStyle name="Normal 4 27 31" xfId="2411" xr:uid="{9F0FF2EA-3624-4ADE-B34C-62E7DB07C737}"/>
    <cellStyle name="Normal 4 27 32" xfId="2544" xr:uid="{20D577E9-1112-4BDD-A280-115FF307BF3E}"/>
    <cellStyle name="Normal 4 27 33" xfId="2610" xr:uid="{67424D30-7C2C-4296-A0AB-52B40559AC7B}"/>
    <cellStyle name="Normal 4 27 34" xfId="2676" xr:uid="{F24CD0C1-8BC3-415A-A919-03BB254FD5EA}"/>
    <cellStyle name="Normal 4 27 35" xfId="2742" xr:uid="{6D5B8419-A2A4-4E39-A95B-A23C45CA6A9B}"/>
    <cellStyle name="Normal 4 27 36" xfId="2809" xr:uid="{4537FE27-2F92-4CDC-8913-78ADFEBA9F89}"/>
    <cellStyle name="Normal 4 27 37" xfId="2875" xr:uid="{A51ABCE1-027B-4932-BCCE-DDB87F8084B8}"/>
    <cellStyle name="Normal 4 27 38" xfId="2941" xr:uid="{1DC32410-C73D-4536-A57C-CF66017164A5}"/>
    <cellStyle name="Normal 4 27 39" xfId="3074" xr:uid="{92EE8176-87F8-4A78-B2DF-1C710AC72C5C}"/>
    <cellStyle name="Normal 4 27 4" xfId="280" xr:uid="{29434C63-3270-4793-9AF8-D6E0D8ED1CB2}"/>
    <cellStyle name="Normal 4 27 40" xfId="3140" xr:uid="{8C63D655-0C5C-4EEB-8A0C-F64B41819F9A}"/>
    <cellStyle name="Normal 4 27 41" xfId="3207" xr:uid="{330DBFC8-949D-4F70-A5CD-2383728FE0E6}"/>
    <cellStyle name="Normal 4 27 42" xfId="3273" xr:uid="{C8CDA978-0186-4B28-B13F-FCFD9F1A3182}"/>
    <cellStyle name="Normal 4 27 43" xfId="3339" xr:uid="{3F4F5417-E9B5-436E-804E-9862C59D85C9}"/>
    <cellStyle name="Normal 4 27 44" xfId="3405" xr:uid="{E0EDC497-9532-4D19-96BA-3AA1C5607894}"/>
    <cellStyle name="Normal 4 27 45" xfId="3471" xr:uid="{47654E6C-0A42-4315-B02B-74EDA376C470}"/>
    <cellStyle name="Normal 4 27 5" xfId="346" xr:uid="{5F5D521B-2547-426D-A6B8-92117D78EE3E}"/>
    <cellStyle name="Normal 4 27 6" xfId="414" xr:uid="{C78F49A4-3E86-4720-AAFD-C50FFD7E3942}"/>
    <cellStyle name="Normal 4 27 7" xfId="480" xr:uid="{58C07AB4-AD21-4C6F-B708-A21FF11C50A6}"/>
    <cellStyle name="Normal 4 27 8" xfId="548" xr:uid="{1A2F4C84-284D-4169-88FB-08685C8194A1}"/>
    <cellStyle name="Normal 4 27 9" xfId="680" xr:uid="{2175565E-ECE3-4FA3-AA20-C6A07F08C8A8}"/>
    <cellStyle name="Normal 4 28" xfId="78" xr:uid="{77925BAE-FF0B-4B04-89DD-067AED3B158E}"/>
    <cellStyle name="Normal 4 28 10" xfId="748" xr:uid="{5E6DFE26-69CC-47A6-B057-51D9069D0A24}"/>
    <cellStyle name="Normal 4 28 11" xfId="880" xr:uid="{E0978B0C-ACFD-4774-BBA4-357ED4D3EABF}"/>
    <cellStyle name="Normal 4 28 12" xfId="950" xr:uid="{9B1D6A42-EDA9-4FD1-8B4D-92ADC9909728}"/>
    <cellStyle name="Normal 4 28 13" xfId="1018" xr:uid="{AAC7C67E-55B6-4A2B-832E-E82BAA00CC37}"/>
    <cellStyle name="Normal 4 28 14" xfId="1084" xr:uid="{9CB0137D-6D23-4939-A0D1-80B24212D3AF}"/>
    <cellStyle name="Normal 4 28 15" xfId="1151" xr:uid="{6AFCF15D-EDBF-412D-B0A1-AD5D0DCF295D}"/>
    <cellStyle name="Normal 4 28 16" xfId="1217" xr:uid="{FE7FD6CA-0970-49DD-A8A2-65E85E0E7EF0}"/>
    <cellStyle name="Normal 4 28 17" xfId="1283" xr:uid="{2554BBEF-B21E-45E0-966D-267F7874879E}"/>
    <cellStyle name="Normal 4 28 18" xfId="1349" xr:uid="{640E279C-2096-47BF-AF39-44C27A4C0F95}"/>
    <cellStyle name="Normal 4 28 19" xfId="1415" xr:uid="{AEA5D2C8-3B3B-41AE-BC88-1BDFCE4EC423}"/>
    <cellStyle name="Normal 4 28 2" xfId="149" xr:uid="{91CA511E-E2A2-46CF-BDA6-9CE29EB25637}"/>
    <cellStyle name="Normal 4 28 2 2" xfId="616" xr:uid="{9D0FB10A-5141-4431-BC05-4B41ED750A3C}"/>
    <cellStyle name="Normal 4 28 2 2 2" xfId="2142" xr:uid="{8DF90B4D-E536-481B-8990-F428497F4AFA}"/>
    <cellStyle name="Normal 4 28 2 3" xfId="814" xr:uid="{53A4CB21-51B3-4913-B302-3CFE9EE70B78}"/>
    <cellStyle name="Normal 4 28 2 4" xfId="2010" xr:uid="{BF526F9D-9FF2-448B-B214-ABD324298A22}"/>
    <cellStyle name="Normal 4 28 2 5" xfId="2480" xr:uid="{549085C9-52BC-4A39-9231-A37D88584B51}"/>
    <cellStyle name="Normal 4 28 2 6" xfId="3010" xr:uid="{63B6AC70-F355-4247-B35E-9EEEC21396D0}"/>
    <cellStyle name="Normal 4 28 20" xfId="1481" xr:uid="{0EF832DE-1545-4A3D-B9E5-33567F5ECC23}"/>
    <cellStyle name="Normal 4 28 21" xfId="1547" xr:uid="{6D38B56A-7D67-4F48-A549-8964A283E03D}"/>
    <cellStyle name="Normal 4 28 22" xfId="1613" xr:uid="{8C222038-0B9E-417F-A731-84FF8C117C83}"/>
    <cellStyle name="Normal 4 28 23" xfId="1679" xr:uid="{40C02B75-522A-4E5C-8BC2-CF02BD31E91E}"/>
    <cellStyle name="Normal 4 28 24" xfId="1745" xr:uid="{DFF7BEDF-F62A-4001-BF85-64EED454FD27}"/>
    <cellStyle name="Normal 4 28 25" xfId="1811" xr:uid="{0D9AE47E-E3B6-40EB-94E4-001A334CB5FC}"/>
    <cellStyle name="Normal 4 28 26" xfId="1877" xr:uid="{704C160D-2FC0-461A-8677-D5BB61A8E3D9}"/>
    <cellStyle name="Normal 4 28 27" xfId="1943" xr:uid="{25448A3B-0E3C-46C6-86DA-73685B1D2AB5}"/>
    <cellStyle name="Normal 4 28 28" xfId="2208" xr:uid="{DD7B1AE8-5B00-4FE0-8CE4-1D754BB401D0}"/>
    <cellStyle name="Normal 4 28 29" xfId="2276" xr:uid="{96FA5570-B521-4123-BAE9-E1A04E22E1CB}"/>
    <cellStyle name="Normal 4 28 3" xfId="216" xr:uid="{E1AA51CA-A406-46EC-891F-66F779D6D4AB}"/>
    <cellStyle name="Normal 4 28 3 2" xfId="2076" xr:uid="{615780CA-9590-42EB-96AF-09D9825C6848}"/>
    <cellStyle name="Normal 4 28 30" xfId="2346" xr:uid="{F97712D3-8A90-4639-BFBB-3C09D7EDFAC7}"/>
    <cellStyle name="Normal 4 28 31" xfId="2413" xr:uid="{82D925B6-4460-4526-BA0F-92FA2E09A9E8}"/>
    <cellStyle name="Normal 4 28 32" xfId="2546" xr:uid="{7DFD4C83-7BD5-43AA-B389-75DBF0A91B9B}"/>
    <cellStyle name="Normal 4 28 33" xfId="2612" xr:uid="{A4C0B386-96CB-4461-958B-9435BF535218}"/>
    <cellStyle name="Normal 4 28 34" xfId="2678" xr:uid="{3CAEC1EA-E110-454B-BB9F-A77E29BC0578}"/>
    <cellStyle name="Normal 4 28 35" xfId="2744" xr:uid="{27A4EC28-C798-492C-BFD9-71B0A7D81FBA}"/>
    <cellStyle name="Normal 4 28 36" xfId="2811" xr:uid="{1653A644-5799-4302-98A3-BD4C5CA421C8}"/>
    <cellStyle name="Normal 4 28 37" xfId="2877" xr:uid="{93AC7C3D-7490-4169-B92F-F10DF4BEB8BD}"/>
    <cellStyle name="Normal 4 28 38" xfId="2943" xr:uid="{B14587CD-C332-4B10-82C8-AEE50AECCD39}"/>
    <cellStyle name="Normal 4 28 39" xfId="3076" xr:uid="{DB052FD2-CA49-4772-A01A-23D210A3AE51}"/>
    <cellStyle name="Normal 4 28 4" xfId="282" xr:uid="{C044D273-960A-486F-BE57-90980E6A97AE}"/>
    <cellStyle name="Normal 4 28 40" xfId="3142" xr:uid="{23550073-77BB-48A6-9B37-B4A2CD5678D2}"/>
    <cellStyle name="Normal 4 28 41" xfId="3209" xr:uid="{C5A633ED-6FA3-4E87-B788-1FB1426C20A5}"/>
    <cellStyle name="Normal 4 28 42" xfId="3275" xr:uid="{338E9496-3FFB-4E92-BD1F-FDC81C1A4EFB}"/>
    <cellStyle name="Normal 4 28 43" xfId="3341" xr:uid="{5C6A8368-E402-4589-A919-1C7247F7A4D2}"/>
    <cellStyle name="Normal 4 28 44" xfId="3407" xr:uid="{14747713-E754-4742-858E-750247A5830F}"/>
    <cellStyle name="Normal 4 28 45" xfId="3473" xr:uid="{94B07181-8FDB-4D8F-AD85-7CF4513E7012}"/>
    <cellStyle name="Normal 4 28 5" xfId="348" xr:uid="{07242709-8199-4881-9692-6CA7E4E833D5}"/>
    <cellStyle name="Normal 4 28 6" xfId="416" xr:uid="{51A0A08A-9F5B-4593-B5EF-522453702FE6}"/>
    <cellStyle name="Normal 4 28 7" xfId="482" xr:uid="{BFE3C831-17E9-4FCF-96B2-566B3E2679D9}"/>
    <cellStyle name="Normal 4 28 8" xfId="550" xr:uid="{E65E1965-A9E5-4FD1-BF9C-BF1109FE7172}"/>
    <cellStyle name="Normal 4 28 9" xfId="682" xr:uid="{53415B67-9B58-46D4-9C1C-2CB16F533485}"/>
    <cellStyle name="Normal 4 29" xfId="80" xr:uid="{84A5F2E3-B62C-476B-AE33-9DA992C4E5CD}"/>
    <cellStyle name="Normal 4 29 10" xfId="750" xr:uid="{54A8CE62-52A5-4DB5-8093-9C3F059D7561}"/>
    <cellStyle name="Normal 4 29 11" xfId="882" xr:uid="{3EB22655-D7F4-47D9-B9EA-6B35B3724ED5}"/>
    <cellStyle name="Normal 4 29 12" xfId="952" xr:uid="{E1BA0119-FF70-422B-9918-470BCEDB9A7B}"/>
    <cellStyle name="Normal 4 29 13" xfId="1020" xr:uid="{54FDFF4F-0E5A-4019-BB7A-8DDBF3E3AFF1}"/>
    <cellStyle name="Normal 4 29 14" xfId="1086" xr:uid="{D9D71311-23FF-4AF9-8069-AC6F78B108A9}"/>
    <cellStyle name="Normal 4 29 15" xfId="1153" xr:uid="{E63A3291-4746-404B-A057-D637623439D1}"/>
    <cellStyle name="Normal 4 29 16" xfId="1219" xr:uid="{5F0C0695-5748-4587-9EC3-F95AE0950F8B}"/>
    <cellStyle name="Normal 4 29 17" xfId="1285" xr:uid="{EF6AF438-DA1C-4A42-B096-FC2726C7F120}"/>
    <cellStyle name="Normal 4 29 18" xfId="1351" xr:uid="{66DCE20E-CE3A-41F2-B6D8-862A0D8DA1EB}"/>
    <cellStyle name="Normal 4 29 19" xfId="1417" xr:uid="{E1722840-1E25-4FD7-89C1-79BD43B5DA16}"/>
    <cellStyle name="Normal 4 29 2" xfId="151" xr:uid="{249604B7-18E4-4D47-B637-51781368B953}"/>
    <cellStyle name="Normal 4 29 2 2" xfId="618" xr:uid="{1278C2A9-CCBE-43C1-831B-D42FA4B3E0C6}"/>
    <cellStyle name="Normal 4 29 2 2 2" xfId="2144" xr:uid="{B76782A4-7135-4D64-A741-8C4EF1AAC68B}"/>
    <cellStyle name="Normal 4 29 2 3" xfId="816" xr:uid="{8307997A-91D0-45EF-B8B7-DDF3B7196075}"/>
    <cellStyle name="Normal 4 29 2 4" xfId="2012" xr:uid="{336ACBC5-EE3C-4430-B3BC-2A2CEBFF28C9}"/>
    <cellStyle name="Normal 4 29 2 5" xfId="2482" xr:uid="{33043054-4336-4FC3-83FE-A5B709827C41}"/>
    <cellStyle name="Normal 4 29 2 6" xfId="3012" xr:uid="{6CE37C4D-3A61-4139-83D7-7AAC82AE44B3}"/>
    <cellStyle name="Normal 4 29 20" xfId="1483" xr:uid="{20865FEA-AB33-4EB6-BDE4-F03849CF1374}"/>
    <cellStyle name="Normal 4 29 21" xfId="1549" xr:uid="{A6C738F4-4BD7-47DB-AED4-781CE20F267F}"/>
    <cellStyle name="Normal 4 29 22" xfId="1615" xr:uid="{6DAD4245-88BE-4990-94AB-31F0854A69A0}"/>
    <cellStyle name="Normal 4 29 23" xfId="1681" xr:uid="{5BAA95B3-C1ED-456A-A20E-6D131B456B13}"/>
    <cellStyle name="Normal 4 29 24" xfId="1747" xr:uid="{3C5A75AC-5B2B-4FCF-B845-BAB4465FDD5C}"/>
    <cellStyle name="Normal 4 29 25" xfId="1813" xr:uid="{4ACBDD7C-BC45-4D10-ACAC-B1E4FE5BE451}"/>
    <cellStyle name="Normal 4 29 26" xfId="1879" xr:uid="{3014C80F-50A5-4775-851C-2526D70603FF}"/>
    <cellStyle name="Normal 4 29 27" xfId="1945" xr:uid="{01334C9C-B1B4-49A6-8AD0-D9BDF72FDC28}"/>
    <cellStyle name="Normal 4 29 28" xfId="2210" xr:uid="{77CB38F7-2F64-43EC-9A32-CBF539DDAB42}"/>
    <cellStyle name="Normal 4 29 29" xfId="2278" xr:uid="{6DDE0C67-E1F0-484E-8171-BBCA5248438F}"/>
    <cellStyle name="Normal 4 29 3" xfId="218" xr:uid="{CAE16721-DF27-41A9-A1AD-DD486CE3FAAB}"/>
    <cellStyle name="Normal 4 29 3 2" xfId="2078" xr:uid="{04838F18-184F-401F-8433-D902B4E8DED7}"/>
    <cellStyle name="Normal 4 29 30" xfId="2348" xr:uid="{2C8BFA50-1824-4765-BD0F-762C34AFA78E}"/>
    <cellStyle name="Normal 4 29 31" xfId="2415" xr:uid="{3BB6995F-7A4A-4B23-8579-4AA71FBD64C1}"/>
    <cellStyle name="Normal 4 29 32" xfId="2548" xr:uid="{E600D943-49A3-4806-A870-0500079D8639}"/>
    <cellStyle name="Normal 4 29 33" xfId="2614" xr:uid="{82849181-634E-4A90-823D-1E5536FDF76B}"/>
    <cellStyle name="Normal 4 29 34" xfId="2680" xr:uid="{63289460-0D7B-4EA7-ACDD-EC25877C9277}"/>
    <cellStyle name="Normal 4 29 35" xfId="2746" xr:uid="{33E8CF4C-1424-48F5-9688-6D200B7B49EF}"/>
    <cellStyle name="Normal 4 29 36" xfId="2813" xr:uid="{CDE1552F-683F-4D0E-8B68-6FBA78B40748}"/>
    <cellStyle name="Normal 4 29 37" xfId="2879" xr:uid="{675FF2E4-EF8D-40DA-ABB9-D84D28A356BE}"/>
    <cellStyle name="Normal 4 29 38" xfId="2945" xr:uid="{D4EC1241-FDF7-4A62-A4CA-23641A7C0DD9}"/>
    <cellStyle name="Normal 4 29 39" xfId="3078" xr:uid="{7EB744B8-D8C6-4879-8ECE-A9BC56C4F516}"/>
    <cellStyle name="Normal 4 29 4" xfId="284" xr:uid="{995EC4B5-1A11-4EBF-A04B-7BCD6399E135}"/>
    <cellStyle name="Normal 4 29 40" xfId="3144" xr:uid="{A90C723C-27E9-47C3-88A2-41DEFF3FA4C9}"/>
    <cellStyle name="Normal 4 29 41" xfId="3211" xr:uid="{92C4258F-0922-4DFE-B073-F472086DA8E2}"/>
    <cellStyle name="Normal 4 29 42" xfId="3277" xr:uid="{E4960AEC-05C9-460C-AC0D-8345DDC9CC38}"/>
    <cellStyle name="Normal 4 29 43" xfId="3343" xr:uid="{8BA0BD39-D4C5-440F-8E94-7635CCF8A6ED}"/>
    <cellStyle name="Normal 4 29 44" xfId="3409" xr:uid="{805ECCA9-7DFB-49E4-BFAB-316ACF2686FB}"/>
    <cellStyle name="Normal 4 29 45" xfId="3475" xr:uid="{677E715A-F279-470B-B55B-F95158850973}"/>
    <cellStyle name="Normal 4 29 5" xfId="350" xr:uid="{4B6DF3C0-EBDD-4C85-A0CC-8A3F37DB6D94}"/>
    <cellStyle name="Normal 4 29 6" xfId="418" xr:uid="{603CB896-56B9-44E2-A3B8-B136876F522F}"/>
    <cellStyle name="Normal 4 29 7" xfId="484" xr:uid="{166CF07A-24B3-4B55-9E88-8839433A1041}"/>
    <cellStyle name="Normal 4 29 8" xfId="552" xr:uid="{94BB4D7A-0237-4088-9C73-85CAEB5AA5C7}"/>
    <cellStyle name="Normal 4 29 9" xfId="684" xr:uid="{59181507-CBF3-4BCE-BDB8-C632FD689B4A}"/>
    <cellStyle name="Normal 4 3" xfId="23" xr:uid="{AEDB5845-15C0-4E0D-85C7-6B24F8A8EBD0}"/>
    <cellStyle name="Normal 4 3 10" xfId="696" xr:uid="{77FC0E11-7348-40B9-9222-B646D1B6A9A5}"/>
    <cellStyle name="Normal 4 3 11" xfId="828" xr:uid="{221E765F-9B19-4B1E-B58B-757F7733D69B}"/>
    <cellStyle name="Normal 4 3 12" xfId="898" xr:uid="{99761350-44C8-4CD9-ACC3-0E4537D91CE1}"/>
    <cellStyle name="Normal 4 3 13" xfId="966" xr:uid="{C24DA85A-7473-433F-B20A-2A33205A4A6A}"/>
    <cellStyle name="Normal 4 3 14" xfId="1032" xr:uid="{F86E3978-3ECC-4812-965C-2AFA4767C203}"/>
    <cellStyle name="Normal 4 3 15" xfId="1099" xr:uid="{93335BA9-E115-46E4-9ABF-97FF5396464D}"/>
    <cellStyle name="Normal 4 3 16" xfId="1165" xr:uid="{4C2440B2-BAE1-4FEE-BF40-15BBAC24B9EB}"/>
    <cellStyle name="Normal 4 3 17" xfId="1231" xr:uid="{F9782670-7EBB-45B5-924E-AB12EEE98A69}"/>
    <cellStyle name="Normal 4 3 18" xfId="1297" xr:uid="{6B436A9C-42A9-4163-B690-CDA5E4A9383C}"/>
    <cellStyle name="Normal 4 3 19" xfId="1363" xr:uid="{6586CF0E-4D48-4888-A281-369AC3EC63E4}"/>
    <cellStyle name="Normal 4 3 2" xfId="94" xr:uid="{325EB7F7-A26A-4526-B11C-9478FED8CFA8}"/>
    <cellStyle name="Normal 4 3 2 2" xfId="564" xr:uid="{58FD43FC-231D-4BD1-A86D-2BA1034497D7}"/>
    <cellStyle name="Normal 4 3 2 2 2" xfId="2090" xr:uid="{6BEB1B83-D591-4BCB-8F39-F194B443A11E}"/>
    <cellStyle name="Normal 4 3 2 3" xfId="762" xr:uid="{0D232949-BB67-4857-8E11-852656A55ABE}"/>
    <cellStyle name="Normal 4 3 2 4" xfId="1958" xr:uid="{EB1D0021-56B1-40AC-BD85-0E5605407A4C}"/>
    <cellStyle name="Normal 4 3 2 5" xfId="2428" xr:uid="{30777EA0-A951-4E73-A93E-AD05EAC77A50}"/>
    <cellStyle name="Normal 4 3 2 6" xfId="2958" xr:uid="{8AAE5B79-3A48-471E-899D-60E5586E5883}"/>
    <cellStyle name="Normal 4 3 20" xfId="1429" xr:uid="{8126FA61-B78E-4467-9FFF-2A487597C232}"/>
    <cellStyle name="Normal 4 3 21" xfId="1495" xr:uid="{7935F17B-B4C9-4993-80D7-B96292AA24B7}"/>
    <cellStyle name="Normal 4 3 22" xfId="1561" xr:uid="{1CD2B12C-9221-4821-B1EC-980A0BD09294}"/>
    <cellStyle name="Normal 4 3 23" xfId="1627" xr:uid="{43E97519-88A3-498B-95E9-85C4512743F7}"/>
    <cellStyle name="Normal 4 3 24" xfId="1693" xr:uid="{F9D6D0DE-C654-422A-8BFF-B81D25F333F3}"/>
    <cellStyle name="Normal 4 3 25" xfId="1759" xr:uid="{938192DE-54AB-4C4C-BED1-80904453ECC2}"/>
    <cellStyle name="Normal 4 3 26" xfId="1825" xr:uid="{04D94888-6F73-43FF-96C1-F50BC0DAD1B6}"/>
    <cellStyle name="Normal 4 3 27" xfId="1891" xr:uid="{3DC762F9-B9A0-4C92-B5EF-523360AC7435}"/>
    <cellStyle name="Normal 4 3 28" xfId="2156" xr:uid="{578C7FF6-AC67-4B86-A2F2-BD473D578F22}"/>
    <cellStyle name="Normal 4 3 29" xfId="2224" xr:uid="{E90DF786-ECFF-4B57-942C-F49622A4F68C}"/>
    <cellStyle name="Normal 4 3 3" xfId="164" xr:uid="{425D5B7D-6AA7-4184-BEC7-830BDCBABC4A}"/>
    <cellStyle name="Normal 4 3 3 2" xfId="2024" xr:uid="{534890BC-0EE9-4C24-A769-ADCEE235013F}"/>
    <cellStyle name="Normal 4 3 30" xfId="2294" xr:uid="{A795AFD4-9BC3-467A-B4AC-131F261C4361}"/>
    <cellStyle name="Normal 4 3 31" xfId="2361" xr:uid="{9B739C13-4710-4DD3-9B83-A2C95E6D6C0A}"/>
    <cellStyle name="Normal 4 3 32" xfId="2494" xr:uid="{17B9ED97-7B41-42A7-990F-A36944EF03E9}"/>
    <cellStyle name="Normal 4 3 33" xfId="2560" xr:uid="{306BA99A-780C-40A2-991A-687402D50BB0}"/>
    <cellStyle name="Normal 4 3 34" xfId="2626" xr:uid="{8D2E8B15-425C-42E0-85C9-6AA365DABD12}"/>
    <cellStyle name="Normal 4 3 35" xfId="2692" xr:uid="{E7D7C168-3089-4D9C-B410-AFACB458BF37}"/>
    <cellStyle name="Normal 4 3 36" xfId="2759" xr:uid="{6A8C45D3-E674-46CB-93DC-75EBFF792D4A}"/>
    <cellStyle name="Normal 4 3 37" xfId="2825" xr:uid="{AD9C7244-9204-4628-B6DE-D3CDB008F81B}"/>
    <cellStyle name="Normal 4 3 38" xfId="2891" xr:uid="{63945EF6-4D15-45EF-A1DD-EADF3E0F76CD}"/>
    <cellStyle name="Normal 4 3 39" xfId="3024" xr:uid="{32F948B1-9BC6-490F-85E2-103D4EB82138}"/>
    <cellStyle name="Normal 4 3 4" xfId="230" xr:uid="{4022EF0B-4B0E-4240-BAAC-23FFB95AE847}"/>
    <cellStyle name="Normal 4 3 40" xfId="3090" xr:uid="{03CC3BB8-66A1-4D47-8EFE-AC3BFBA3D9D0}"/>
    <cellStyle name="Normal 4 3 41" xfId="3157" xr:uid="{E46EB878-ADE3-4977-8322-96D8803EF634}"/>
    <cellStyle name="Normal 4 3 42" xfId="3223" xr:uid="{F5D62747-1208-43A2-BD0B-861D19F3F2C0}"/>
    <cellStyle name="Normal 4 3 43" xfId="3289" xr:uid="{36CE2109-FA79-413F-B634-DE497E268BB9}"/>
    <cellStyle name="Normal 4 3 44" xfId="3355" xr:uid="{A228072B-E703-4BD3-BDEA-ADAA07F39182}"/>
    <cellStyle name="Normal 4 3 45" xfId="3421" xr:uid="{09C3BA21-937D-46AB-BF16-F66B62919DF2}"/>
    <cellStyle name="Normal 4 3 5" xfId="296" xr:uid="{1379E134-098F-4D66-8E20-6F42A24AFA3B}"/>
    <cellStyle name="Normal 4 3 6" xfId="364" xr:uid="{B94C417A-3389-4011-9D57-645BC6F24163}"/>
    <cellStyle name="Normal 4 3 7" xfId="430" xr:uid="{B714D2CF-697B-45A3-9134-8B3DCD9318D8}"/>
    <cellStyle name="Normal 4 3 8" xfId="498" xr:uid="{BF4DBE45-559E-4417-8056-B09DCB3FB12A}"/>
    <cellStyle name="Normal 4 3 9" xfId="630" xr:uid="{899B0043-BEDD-40B7-A5B8-26F295899F68}"/>
    <cellStyle name="Normal 4 30" xfId="83" xr:uid="{296054C7-982E-408F-AC4E-DFD1A6A2E2E8}"/>
    <cellStyle name="Normal 4 30 10" xfId="752" xr:uid="{89ECFC50-7102-442A-82F3-E9177E693E4A}"/>
    <cellStyle name="Normal 4 30 11" xfId="884" xr:uid="{3613CF21-A104-40A9-AEAF-02FEF005AC48}"/>
    <cellStyle name="Normal 4 30 12" xfId="954" xr:uid="{D9101C0F-6B3B-4DF9-9B87-5B8A447A5CD2}"/>
    <cellStyle name="Normal 4 30 13" xfId="1022" xr:uid="{521772DD-21AA-46FE-A63F-2E2C68D711EB}"/>
    <cellStyle name="Normal 4 30 14" xfId="1088" xr:uid="{73A96238-04C9-438F-B5C5-7FEF907DF295}"/>
    <cellStyle name="Normal 4 30 15" xfId="1155" xr:uid="{FDADDB4B-F92B-47B2-AFD5-2429BEF1CF73}"/>
    <cellStyle name="Normal 4 30 16" xfId="1221" xr:uid="{2755647D-AB62-44E7-BF0D-17EC4A9C6E6C}"/>
    <cellStyle name="Normal 4 30 17" xfId="1287" xr:uid="{5444C698-7445-4283-A6D4-5B2022B587CA}"/>
    <cellStyle name="Normal 4 30 18" xfId="1353" xr:uid="{3261652A-0A2C-4934-9EA8-078B0B6A21D1}"/>
    <cellStyle name="Normal 4 30 19" xfId="1419" xr:uid="{5DAAD893-48EC-4C78-AE33-D3971B53D4F7}"/>
    <cellStyle name="Normal 4 30 2" xfId="154" xr:uid="{B1409C40-58CD-4E9C-AB07-42D3E4ADBDE1}"/>
    <cellStyle name="Normal 4 30 2 2" xfId="620" xr:uid="{BDBC4093-839E-4C28-A34C-2339269FD29B}"/>
    <cellStyle name="Normal 4 30 2 2 2" xfId="2146" xr:uid="{16C1FDC8-FE51-410C-A374-B62D30C679D9}"/>
    <cellStyle name="Normal 4 30 2 3" xfId="818" xr:uid="{88EB3F01-E60F-4A16-8991-6499B1B81214}"/>
    <cellStyle name="Normal 4 30 2 4" xfId="2014" xr:uid="{E27BD6DC-A0F3-4008-8CED-7ACC5E27C9EF}"/>
    <cellStyle name="Normal 4 30 2 5" xfId="2484" xr:uid="{2A275F6E-E5F3-4D83-8D32-20FC66CB4986}"/>
    <cellStyle name="Normal 4 30 2 6" xfId="3014" xr:uid="{5ECD5B0C-D6C3-4CCF-B400-18398C1EEE54}"/>
    <cellStyle name="Normal 4 30 20" xfId="1485" xr:uid="{EED3BE67-826C-4712-B85A-5B96E7EE1607}"/>
    <cellStyle name="Normal 4 30 21" xfId="1551" xr:uid="{449C0620-B2D6-41F5-99BE-68C30D900DC7}"/>
    <cellStyle name="Normal 4 30 22" xfId="1617" xr:uid="{E779F6FA-0C92-4031-A1E0-AD59DC8BC161}"/>
    <cellStyle name="Normal 4 30 23" xfId="1683" xr:uid="{D0F4420F-ED71-4EC4-A361-201F1DFCAAFD}"/>
    <cellStyle name="Normal 4 30 24" xfId="1749" xr:uid="{A5FE8EBD-9331-42E1-9FB2-BC7CF91DAABC}"/>
    <cellStyle name="Normal 4 30 25" xfId="1815" xr:uid="{85033609-DB31-4CD4-9A58-4CB462B627C1}"/>
    <cellStyle name="Normal 4 30 26" xfId="1881" xr:uid="{8B4F7D52-6071-4C7F-ABEF-A90F6B7CF8AC}"/>
    <cellStyle name="Normal 4 30 27" xfId="1947" xr:uid="{32C47830-9C89-46E2-AA7C-C9E3C70B4F96}"/>
    <cellStyle name="Normal 4 30 28" xfId="2212" xr:uid="{74AF633D-4646-44B3-99E7-116B2BE1E39C}"/>
    <cellStyle name="Normal 4 30 29" xfId="2280" xr:uid="{A4F81230-14B1-48AA-A4BF-4A6A0462F78A}"/>
    <cellStyle name="Normal 4 30 3" xfId="220" xr:uid="{FE137F10-F8AD-47EF-8FA7-3AF612CDECD6}"/>
    <cellStyle name="Normal 4 30 3 2" xfId="2080" xr:uid="{3FA79019-8CD6-41F1-893F-6632978B7CFA}"/>
    <cellStyle name="Normal 4 30 30" xfId="2350" xr:uid="{6CC394DB-9857-464A-8E00-9132699CE449}"/>
    <cellStyle name="Normal 4 30 31" xfId="2417" xr:uid="{1F0BF7E0-32A5-4155-91EE-AC6E0B670EC1}"/>
    <cellStyle name="Normal 4 30 32" xfId="2550" xr:uid="{1B9E0183-4942-44CE-9AAE-AA358C54858F}"/>
    <cellStyle name="Normal 4 30 33" xfId="2616" xr:uid="{0638A657-A901-44F5-A116-63012EB7E701}"/>
    <cellStyle name="Normal 4 30 34" xfId="2682" xr:uid="{7D6E9D74-8B17-4472-B4B7-1FBB10F38807}"/>
    <cellStyle name="Normal 4 30 35" xfId="2748" xr:uid="{E280F9EA-91CD-4EB9-8338-21E87227B990}"/>
    <cellStyle name="Normal 4 30 36" xfId="2815" xr:uid="{AA654FEB-C7EA-487D-B2AD-3480B488F55E}"/>
    <cellStyle name="Normal 4 30 37" xfId="2881" xr:uid="{EDE99635-A309-464A-8163-07C94B610721}"/>
    <cellStyle name="Normal 4 30 38" xfId="2947" xr:uid="{75CABA55-D7FD-4075-B752-C1FA194B3F9F}"/>
    <cellStyle name="Normal 4 30 39" xfId="3080" xr:uid="{0EA94C96-8E53-43CF-9457-A1948917F070}"/>
    <cellStyle name="Normal 4 30 4" xfId="286" xr:uid="{F6068E51-D978-4196-928E-DCD1270EC1C8}"/>
    <cellStyle name="Normal 4 30 40" xfId="3146" xr:uid="{4E374EDD-E483-4172-AA88-C460BEC8C9A2}"/>
    <cellStyle name="Normal 4 30 41" xfId="3213" xr:uid="{9F5C37DA-D904-4CD9-A2B9-5A1656A73EAB}"/>
    <cellStyle name="Normal 4 30 42" xfId="3279" xr:uid="{6A1495D2-5BF1-4DDF-B8C8-57A1DB0900E6}"/>
    <cellStyle name="Normal 4 30 43" xfId="3345" xr:uid="{80242D34-C5D7-42D4-8C89-E27BDF0EB512}"/>
    <cellStyle name="Normal 4 30 44" xfId="3411" xr:uid="{F6C637EA-C04B-414C-8BB9-5A6AD6BBA05D}"/>
    <cellStyle name="Normal 4 30 45" xfId="3477" xr:uid="{2E9F8237-3338-4A32-9289-8923A1401C66}"/>
    <cellStyle name="Normal 4 30 5" xfId="352" xr:uid="{854F5DB8-28F1-415D-BF4B-816318C731CC}"/>
    <cellStyle name="Normal 4 30 6" xfId="420" xr:uid="{3856B4F6-0323-44FB-A04A-7423A2BE0AB2}"/>
    <cellStyle name="Normal 4 30 7" xfId="486" xr:uid="{A3A5D647-E03F-4A68-B963-DA77AA8403CA}"/>
    <cellStyle name="Normal 4 30 8" xfId="554" xr:uid="{0A307830-4405-4603-B207-47570B4C2451}"/>
    <cellStyle name="Normal 4 30 9" xfId="686" xr:uid="{C4D18933-EF5F-4BF5-8623-CEDE1CBED34D}"/>
    <cellStyle name="Normal 4 31" xfId="85" xr:uid="{588BFC7C-622E-41A0-BD72-043889496B68}"/>
    <cellStyle name="Normal 4 31 10" xfId="754" xr:uid="{C1C3A63D-D6EE-41BF-8C18-27A74950E396}"/>
    <cellStyle name="Normal 4 31 11" xfId="886" xr:uid="{F5EAEF7E-4F2F-4A18-B332-C34B0A74316D}"/>
    <cellStyle name="Normal 4 31 12" xfId="956" xr:uid="{EF2A02B6-6F84-4467-BCDD-3B9C9AA0C903}"/>
    <cellStyle name="Normal 4 31 13" xfId="1024" xr:uid="{2EB8DDFD-F0A9-4E40-9F43-67F78F396B76}"/>
    <cellStyle name="Normal 4 31 14" xfId="1090" xr:uid="{7FD1189E-BBFD-4371-A601-E9BE42F4B013}"/>
    <cellStyle name="Normal 4 31 15" xfId="1157" xr:uid="{95A8FE28-96DA-4951-8805-49DD266ACF93}"/>
    <cellStyle name="Normal 4 31 16" xfId="1223" xr:uid="{B21968EB-3345-42C8-954B-449F08B312FB}"/>
    <cellStyle name="Normal 4 31 17" xfId="1289" xr:uid="{7BEBC1B8-6B5E-4F1E-A98A-E1E4D0BFC1C8}"/>
    <cellStyle name="Normal 4 31 18" xfId="1355" xr:uid="{CD2FC1E5-8B40-46BE-9EDB-EDB9F2304AC3}"/>
    <cellStyle name="Normal 4 31 19" xfId="1421" xr:uid="{957B4B75-C87D-468A-9538-5A9C4AA101A2}"/>
    <cellStyle name="Normal 4 31 2" xfId="156" xr:uid="{F23957AD-C43C-403C-BE5F-C9475313EB2A}"/>
    <cellStyle name="Normal 4 31 2 2" xfId="622" xr:uid="{5E8A96FA-E346-4B37-AC6F-4BD9BDB3746F}"/>
    <cellStyle name="Normal 4 31 2 2 2" xfId="2148" xr:uid="{7CDB6464-A685-427F-AF95-65A4AFD75C77}"/>
    <cellStyle name="Normal 4 31 2 3" xfId="820" xr:uid="{1317626E-F15C-4CC1-A66C-349A9394BBCD}"/>
    <cellStyle name="Normal 4 31 2 4" xfId="2016" xr:uid="{BD2428EC-DAE7-4B82-A218-843860E1E336}"/>
    <cellStyle name="Normal 4 31 2 5" xfId="2486" xr:uid="{3D3192EB-406E-48E4-9C9F-8AADB9EFB076}"/>
    <cellStyle name="Normal 4 31 2 6" xfId="3016" xr:uid="{445BB165-10C1-46EE-8BC8-F47086309014}"/>
    <cellStyle name="Normal 4 31 20" xfId="1487" xr:uid="{C546CD20-94BE-4690-B2F7-5C45CC00E56E}"/>
    <cellStyle name="Normal 4 31 21" xfId="1553" xr:uid="{1AC2C08C-2D6F-410C-96C6-B0E108CF2935}"/>
    <cellStyle name="Normal 4 31 22" xfId="1619" xr:uid="{C3BE047F-4459-4D3D-BE80-6A7981C93679}"/>
    <cellStyle name="Normal 4 31 23" xfId="1685" xr:uid="{23EEE30A-9345-4C36-97D3-CAB16A9C6CE5}"/>
    <cellStyle name="Normal 4 31 24" xfId="1751" xr:uid="{C92BF742-1FE5-4293-A85E-3B97191F3806}"/>
    <cellStyle name="Normal 4 31 25" xfId="1817" xr:uid="{5376953B-6A53-4055-BA7F-A82DFB38BA15}"/>
    <cellStyle name="Normal 4 31 26" xfId="1883" xr:uid="{E13AA41C-C26C-4855-B449-D93CFCDAB95B}"/>
    <cellStyle name="Normal 4 31 27" xfId="1949" xr:uid="{C111A167-7060-4512-A249-99264162B8C2}"/>
    <cellStyle name="Normal 4 31 28" xfId="2214" xr:uid="{774E14E1-14B6-45AE-86A2-3C9B993D1375}"/>
    <cellStyle name="Normal 4 31 29" xfId="2282" xr:uid="{1F7AEDF9-5188-4BBA-8D5E-7399CDD6D095}"/>
    <cellStyle name="Normal 4 31 3" xfId="222" xr:uid="{E33CD8B7-6D84-4DB2-8074-BE26C11A40D1}"/>
    <cellStyle name="Normal 4 31 3 2" xfId="2082" xr:uid="{3D9EE722-D5FC-4F34-ACCD-C2F798104D80}"/>
    <cellStyle name="Normal 4 31 30" xfId="2352" xr:uid="{EFB019D6-3DA0-4796-BF67-D5E2DC9A2076}"/>
    <cellStyle name="Normal 4 31 31" xfId="2419" xr:uid="{1358864B-9AE1-4DBB-B3FC-36A251BF22BB}"/>
    <cellStyle name="Normal 4 31 32" xfId="2552" xr:uid="{4B8ACADF-AA49-4470-8E0D-F5D2406E4C46}"/>
    <cellStyle name="Normal 4 31 33" xfId="2618" xr:uid="{8DE7A336-8149-4D1E-B690-7D1AB9EE9618}"/>
    <cellStyle name="Normal 4 31 34" xfId="2684" xr:uid="{54FF9FD0-9BD7-4233-83DB-4A55A1A77196}"/>
    <cellStyle name="Normal 4 31 35" xfId="2750" xr:uid="{9E0821D6-2190-403C-8EC5-24E232A34576}"/>
    <cellStyle name="Normal 4 31 36" xfId="2817" xr:uid="{8BA7DFC4-8CAC-4B0A-B930-1F7E9DBC0C19}"/>
    <cellStyle name="Normal 4 31 37" xfId="2883" xr:uid="{B8FD043F-C134-4DE7-92DB-3A346FBEB4A0}"/>
    <cellStyle name="Normal 4 31 38" xfId="2949" xr:uid="{33195665-09F3-4830-AF8D-044D9A1AC369}"/>
    <cellStyle name="Normal 4 31 39" xfId="3082" xr:uid="{4FEA7848-B68B-4DF4-BEFD-DF76617C928D}"/>
    <cellStyle name="Normal 4 31 4" xfId="288" xr:uid="{F37FD2A5-1E2D-4B34-AD90-603E5EB8345D}"/>
    <cellStyle name="Normal 4 31 40" xfId="3148" xr:uid="{383CD6F9-613B-4449-8942-54EBF9257F8F}"/>
    <cellStyle name="Normal 4 31 41" xfId="3215" xr:uid="{2121DFE4-CEA7-4A57-992F-2D63591D0602}"/>
    <cellStyle name="Normal 4 31 42" xfId="3281" xr:uid="{A152CE05-C930-4A53-8286-CD0364A71AF3}"/>
    <cellStyle name="Normal 4 31 43" xfId="3347" xr:uid="{3EF10FEE-AE08-4943-912F-B8A157978DB6}"/>
    <cellStyle name="Normal 4 31 44" xfId="3413" xr:uid="{69DCF618-3A03-4261-8A67-9C447FFAAD06}"/>
    <cellStyle name="Normal 4 31 45" xfId="3479" xr:uid="{FC5CFCE2-0417-45E0-BBC3-1E9F799F42B1}"/>
    <cellStyle name="Normal 4 31 5" xfId="354" xr:uid="{A30EEE1D-4CD6-45FD-8319-CF9142926739}"/>
    <cellStyle name="Normal 4 31 6" xfId="422" xr:uid="{DFF8F6E6-6CC5-4D1D-ABF0-4330096CA788}"/>
    <cellStyle name="Normal 4 31 7" xfId="488" xr:uid="{1D9A6685-AC19-4582-87B1-D117B521C918}"/>
    <cellStyle name="Normal 4 31 8" xfId="556" xr:uid="{4A1DC7ED-593D-4EF6-B516-BA059D1FF53A}"/>
    <cellStyle name="Normal 4 31 9" xfId="688" xr:uid="{3FE7A39C-0AC7-4281-8673-49AA093E09D4}"/>
    <cellStyle name="Normal 4 32" xfId="87" xr:uid="{8A988C2C-B2C3-49E0-B696-D28418821859}"/>
    <cellStyle name="Normal 4 32 10" xfId="756" xr:uid="{1C10FE1F-493C-4A08-B3FC-8E7BC5BB72CA}"/>
    <cellStyle name="Normal 4 32 11" xfId="888" xr:uid="{33CDFBBF-9211-48E8-A754-E6501A2F9BEC}"/>
    <cellStyle name="Normal 4 32 12" xfId="958" xr:uid="{B24F5838-AB67-47AB-A70C-737E2E361E01}"/>
    <cellStyle name="Normal 4 32 13" xfId="1026" xr:uid="{E9544F8D-A0A9-4E0A-AD84-6FAA2DB59FF0}"/>
    <cellStyle name="Normal 4 32 14" xfId="1092" xr:uid="{DD9C9E90-449B-4169-8C2C-FCB6A16FB793}"/>
    <cellStyle name="Normal 4 32 15" xfId="1159" xr:uid="{FE4641C3-6A63-4C10-BB17-D165ED020A64}"/>
    <cellStyle name="Normal 4 32 16" xfId="1225" xr:uid="{F423F626-FF77-4B36-BEAC-2C762C2EAD08}"/>
    <cellStyle name="Normal 4 32 17" xfId="1291" xr:uid="{0CC90DF5-5586-478A-9253-7CBCDD242294}"/>
    <cellStyle name="Normal 4 32 18" xfId="1357" xr:uid="{B1A92332-5DF6-4102-B58E-A68EA6EED077}"/>
    <cellStyle name="Normal 4 32 19" xfId="1423" xr:uid="{0B53A6E4-1682-4952-A999-DECD8AD5030C}"/>
    <cellStyle name="Normal 4 32 2" xfId="158" xr:uid="{66E92CB6-9BAC-49D6-8519-41950F473B9A}"/>
    <cellStyle name="Normal 4 32 2 2" xfId="624" xr:uid="{40C404C1-C507-4358-B75E-4E1B18C6069D}"/>
    <cellStyle name="Normal 4 32 2 2 2" xfId="2150" xr:uid="{5F442483-5314-48FC-833D-DA60604C4FAD}"/>
    <cellStyle name="Normal 4 32 2 3" xfId="822" xr:uid="{EC6AAE62-37BC-437E-8D18-25612602F901}"/>
    <cellStyle name="Normal 4 32 2 4" xfId="2018" xr:uid="{E3C0973E-87A5-43A4-B7EE-A2AD8E7C18D2}"/>
    <cellStyle name="Normal 4 32 2 5" xfId="2488" xr:uid="{C376797F-E577-474E-952C-BD577DD16716}"/>
    <cellStyle name="Normal 4 32 2 6" xfId="3018" xr:uid="{2A0D4530-D913-4550-AFDF-2D91813E731F}"/>
    <cellStyle name="Normal 4 32 20" xfId="1489" xr:uid="{A04DCD26-ABDB-410B-B5FF-0DE84FBAD103}"/>
    <cellStyle name="Normal 4 32 21" xfId="1555" xr:uid="{A1A3A8C5-766D-4B6E-B4DB-1FA9F036ADA5}"/>
    <cellStyle name="Normal 4 32 22" xfId="1621" xr:uid="{8C9A8B0E-C601-464F-827E-AE8BEAD8B13A}"/>
    <cellStyle name="Normal 4 32 23" xfId="1687" xr:uid="{426AFF04-36DB-4A38-8AED-6F8B861D47B5}"/>
    <cellStyle name="Normal 4 32 24" xfId="1753" xr:uid="{B1162095-7889-40E0-9CCC-0CCF2C60739B}"/>
    <cellStyle name="Normal 4 32 25" xfId="1819" xr:uid="{39A656D0-9994-4669-994A-713FD93B6413}"/>
    <cellStyle name="Normal 4 32 26" xfId="1885" xr:uid="{6473E188-5E36-49CB-804A-5D68C0238D82}"/>
    <cellStyle name="Normal 4 32 27" xfId="1951" xr:uid="{08F1798D-C457-40BD-AC3A-BA3F6237B45C}"/>
    <cellStyle name="Normal 4 32 28" xfId="2216" xr:uid="{53D452C3-CF17-48BE-8C10-203E4585A681}"/>
    <cellStyle name="Normal 4 32 29" xfId="2284" xr:uid="{75FDC3B5-D8CF-4699-B52E-AE2AA5E0425A}"/>
    <cellStyle name="Normal 4 32 3" xfId="224" xr:uid="{A28C07E6-A79D-4B7B-9D50-8549D02E041B}"/>
    <cellStyle name="Normal 4 32 3 2" xfId="2084" xr:uid="{892C1A9F-E148-4223-BB67-EBDCD5E6F130}"/>
    <cellStyle name="Normal 4 32 30" xfId="2354" xr:uid="{6F56FA08-D7B1-4E2A-AAB8-054D6BBCB95E}"/>
    <cellStyle name="Normal 4 32 31" xfId="2421" xr:uid="{662B43E4-B6B2-4FB5-908D-CBDA145C7BE5}"/>
    <cellStyle name="Normal 4 32 32" xfId="2554" xr:uid="{228FD2C5-53B1-4EAE-B993-669233EBD021}"/>
    <cellStyle name="Normal 4 32 33" xfId="2620" xr:uid="{1B28DF21-055B-46E2-B8A7-801FF76B28D9}"/>
    <cellStyle name="Normal 4 32 34" xfId="2686" xr:uid="{0806F68C-50D5-487A-8499-A1488832ABFF}"/>
    <cellStyle name="Normal 4 32 35" xfId="2752" xr:uid="{59B9722A-7FD8-4389-9B33-A2F97AB9AFE9}"/>
    <cellStyle name="Normal 4 32 36" xfId="2819" xr:uid="{949B365F-B85D-4684-AA62-512C5B58CF39}"/>
    <cellStyle name="Normal 4 32 37" xfId="2885" xr:uid="{CA53977A-9203-4E10-8FBB-2C85203B3764}"/>
    <cellStyle name="Normal 4 32 38" xfId="2951" xr:uid="{B5FE5BBD-51A2-4C1D-97C6-B09F7349B225}"/>
    <cellStyle name="Normal 4 32 39" xfId="3084" xr:uid="{49C753A0-DC1E-46A3-9A00-E0237A2F319F}"/>
    <cellStyle name="Normal 4 32 4" xfId="290" xr:uid="{3CFF7E66-2CC7-4D39-984B-17B06B06BD1A}"/>
    <cellStyle name="Normal 4 32 40" xfId="3150" xr:uid="{13CE9432-6F0F-46C9-AC53-D81705D3962C}"/>
    <cellStyle name="Normal 4 32 41" xfId="3217" xr:uid="{FFA26C95-85D1-47D1-9B8E-878F76E571E9}"/>
    <cellStyle name="Normal 4 32 42" xfId="3283" xr:uid="{0827A9FF-A9E1-493D-B61F-FAC42E361370}"/>
    <cellStyle name="Normal 4 32 43" xfId="3349" xr:uid="{1E92BFE0-29CC-4185-975B-BE06E250F7F2}"/>
    <cellStyle name="Normal 4 32 44" xfId="3415" xr:uid="{2BC71F5C-D9F2-430C-BEE5-44178772A0F5}"/>
    <cellStyle name="Normal 4 32 45" xfId="3481" xr:uid="{A248882D-2D13-4976-97CC-8E680B728727}"/>
    <cellStyle name="Normal 4 32 5" xfId="356" xr:uid="{D40DDBF1-FBCD-4AAC-BD2A-AC3465FB63C6}"/>
    <cellStyle name="Normal 4 32 6" xfId="424" xr:uid="{954DF439-FBB8-4318-B36C-C7B272EB65CD}"/>
    <cellStyle name="Normal 4 32 7" xfId="490" xr:uid="{FEA3BB8C-18BD-47D3-A410-8F3229B71B07}"/>
    <cellStyle name="Normal 4 32 8" xfId="558" xr:uid="{07D7F8C4-6DDF-4860-87E1-8CB0F6F941A2}"/>
    <cellStyle name="Normal 4 32 9" xfId="690" xr:uid="{1DCBF388-2EF8-44D8-895A-A8C0766EF2F2}"/>
    <cellStyle name="Normal 4 33" xfId="89" xr:uid="{37C5CB9E-71F3-4A16-ABBB-14456F69EA79}"/>
    <cellStyle name="Normal 4 33 10" xfId="2286" xr:uid="{67C36BEF-B709-4A98-BB1E-A80751179E93}"/>
    <cellStyle name="Normal 4 33 11" xfId="2424" xr:uid="{F043A73E-366A-4517-A05D-693D0F4134D9}"/>
    <cellStyle name="Normal 4 33 12" xfId="2954" xr:uid="{5346884E-2FA3-40E2-B761-978882D1388C}"/>
    <cellStyle name="Normal 4 33 2" xfId="358" xr:uid="{54F1D233-27B0-4122-B910-83FFC3CECD48}"/>
    <cellStyle name="Normal 4 33 2 2" xfId="2086" xr:uid="{1EAE8414-FDC0-4CEE-99DE-F04FD6EBF370}"/>
    <cellStyle name="Normal 4 33 3" xfId="492" xr:uid="{99BDB07B-F62D-4FC3-A01E-9A9027B2D234}"/>
    <cellStyle name="Normal 4 33 4" xfId="560" xr:uid="{30E26A16-CC68-40BB-A6C3-D545D938AE0F}"/>
    <cellStyle name="Normal 4 33 5" xfId="758" xr:uid="{3D90B349-8ECD-4C44-93A3-0E7C96514B4C}"/>
    <cellStyle name="Normal 4 33 6" xfId="891" xr:uid="{41B4614C-2987-4DEB-A27D-29899A8DA474}"/>
    <cellStyle name="Normal 4 33 7" xfId="960" xr:uid="{42D62D13-78D4-44AB-BFA5-D7CC6E921CE0}"/>
    <cellStyle name="Normal 4 33 8" xfId="1954" xr:uid="{49ABA42D-241F-417C-B2DF-911542BA2F3F}"/>
    <cellStyle name="Normal 4 33 9" xfId="2218" xr:uid="{1C6B9EA9-AE0B-4AD0-9FA2-B3CE895E46BB}"/>
    <cellStyle name="Normal 4 34" xfId="160" xr:uid="{AB8C8136-1B53-488F-904A-A2CF33FA401D}"/>
    <cellStyle name="Normal 4 34 2" xfId="2020" xr:uid="{733F35DD-CAE1-410A-9203-7A9EFEE25F59}"/>
    <cellStyle name="Normal 4 35" xfId="226" xr:uid="{A4CB2188-57A8-4037-8F0B-0B42F705A1B7}"/>
    <cellStyle name="Normal 4 36" xfId="292" xr:uid="{296F844B-4B08-4AA8-A87E-5D54B7D5875C}"/>
    <cellStyle name="Normal 4 37" xfId="360" xr:uid="{30892523-5B92-4880-980C-1FF7054D9038}"/>
    <cellStyle name="Normal 4 38" xfId="426" xr:uid="{30949608-57A6-4EAF-9A8D-D2E1EA0B0022}"/>
    <cellStyle name="Normal 4 39" xfId="494" xr:uid="{B289582D-BAED-4FFB-B00C-C0C96C774938}"/>
    <cellStyle name="Normal 4 4" xfId="25" xr:uid="{E918DD05-F6DF-4CC5-AADB-65689DB779C1}"/>
    <cellStyle name="Normal 4 4 10" xfId="698" xr:uid="{205EFC5D-413D-47FC-A454-EA91CA9871BC}"/>
    <cellStyle name="Normal 4 4 11" xfId="830" xr:uid="{F9D2642C-1B59-4DB3-9FA7-16EC8E52A8E2}"/>
    <cellStyle name="Normal 4 4 12" xfId="900" xr:uid="{4AC1E015-F5DB-4B3D-A032-949C39ED00F2}"/>
    <cellStyle name="Normal 4 4 13" xfId="968" xr:uid="{43DADC27-4C4F-4A29-9BBC-C94091F05E91}"/>
    <cellStyle name="Normal 4 4 14" xfId="1034" xr:uid="{917FA951-87E9-4014-8E3A-0403844C96AF}"/>
    <cellStyle name="Normal 4 4 15" xfId="1101" xr:uid="{C50E6A12-621F-4375-B9B5-102B64C937D4}"/>
    <cellStyle name="Normal 4 4 16" xfId="1167" xr:uid="{D4456903-4701-4E69-86B6-4D15ED51EF98}"/>
    <cellStyle name="Normal 4 4 17" xfId="1233" xr:uid="{30F4BD40-0A8A-4BA6-8717-887EDA385CB0}"/>
    <cellStyle name="Normal 4 4 18" xfId="1299" xr:uid="{4595A8F6-868E-4CDC-A9CA-58B0348F9FB1}"/>
    <cellStyle name="Normal 4 4 19" xfId="1365" xr:uid="{AD6075ED-7E6E-412A-A050-6B801F8F4281}"/>
    <cellStyle name="Normal 4 4 2" xfId="96" xr:uid="{3C1E43A7-3EFD-4FC5-98C7-94FA47D9D49C}"/>
    <cellStyle name="Normal 4 4 2 2" xfId="566" xr:uid="{D5769BCA-A38E-4530-95C4-2B68A86DA3CC}"/>
    <cellStyle name="Normal 4 4 2 2 2" xfId="2092" xr:uid="{2B65D90A-0D34-4A3D-B97B-8A6A9D5284AC}"/>
    <cellStyle name="Normal 4 4 2 3" xfId="764" xr:uid="{00B565ED-FF0E-480E-9570-71EE53FFAB94}"/>
    <cellStyle name="Normal 4 4 2 4" xfId="1960" xr:uid="{27090A49-18D8-4962-AE11-6C78C4464C07}"/>
    <cellStyle name="Normal 4 4 2 5" xfId="2430" xr:uid="{F6593B08-8EA9-4D8D-BE38-AEE53AF85661}"/>
    <cellStyle name="Normal 4 4 2 6" xfId="2960" xr:uid="{FC71DCDE-5559-44F0-B36F-0352D71F8B01}"/>
    <cellStyle name="Normal 4 4 20" xfId="1431" xr:uid="{75A008D5-0E09-447D-9766-5D454DF60FC0}"/>
    <cellStyle name="Normal 4 4 21" xfId="1497" xr:uid="{BA3931CA-51F3-492B-A99E-63F1CFD9699C}"/>
    <cellStyle name="Normal 4 4 22" xfId="1563" xr:uid="{0E045904-0827-4193-A9F8-F4B437EE2805}"/>
    <cellStyle name="Normal 4 4 23" xfId="1629" xr:uid="{12A21F6C-9147-452B-B924-3556794DAA80}"/>
    <cellStyle name="Normal 4 4 24" xfId="1695" xr:uid="{0666AABF-0F02-4BF1-9FB1-2C5D7561A6F3}"/>
    <cellStyle name="Normal 4 4 25" xfId="1761" xr:uid="{F37B3081-C90D-4055-98A1-C3CF1C405986}"/>
    <cellStyle name="Normal 4 4 26" xfId="1827" xr:uid="{E162CE35-BE4E-4FE3-828F-492192D62334}"/>
    <cellStyle name="Normal 4 4 27" xfId="1893" xr:uid="{27F14890-F88E-461D-AC50-C29ED169F516}"/>
    <cellStyle name="Normal 4 4 28" xfId="2158" xr:uid="{A81B01D8-A719-4E86-A903-BB097B9F9C0A}"/>
    <cellStyle name="Normal 4 4 29" xfId="2226" xr:uid="{780BE1AF-4E02-4266-840A-63FD6017D132}"/>
    <cellStyle name="Normal 4 4 3" xfId="166" xr:uid="{FF88F2CE-2C14-4A18-9819-63ABBF4252E0}"/>
    <cellStyle name="Normal 4 4 3 2" xfId="2026" xr:uid="{2499A5CD-1B0C-4AA3-8C74-040A42C17236}"/>
    <cellStyle name="Normal 4 4 30" xfId="2296" xr:uid="{63BB5E40-5509-4B10-AD3E-D5CB642AF772}"/>
    <cellStyle name="Normal 4 4 31" xfId="2363" xr:uid="{B90571A6-35F1-487C-BCFB-D3CEF2965FD2}"/>
    <cellStyle name="Normal 4 4 32" xfId="2496" xr:uid="{03C5A76E-19F2-4A69-B39C-61B5534F9A30}"/>
    <cellStyle name="Normal 4 4 33" xfId="2562" xr:uid="{485629F6-DBF0-400C-BB4F-689F180B81AF}"/>
    <cellStyle name="Normal 4 4 34" xfId="2628" xr:uid="{48C50BBE-DE5C-42E1-BF7C-04167A1B7765}"/>
    <cellStyle name="Normal 4 4 35" xfId="2694" xr:uid="{6EBEE3B8-9AA3-4E95-9E20-919306F4B9FC}"/>
    <cellStyle name="Normal 4 4 36" xfId="2761" xr:uid="{F4024F17-B77D-47BE-AB18-94CFE06560EA}"/>
    <cellStyle name="Normal 4 4 37" xfId="2827" xr:uid="{A40E9F06-0C64-448F-B2D6-FC9B5053ADE4}"/>
    <cellStyle name="Normal 4 4 38" xfId="2893" xr:uid="{A1B50DC3-F6EC-4D0E-895A-F153AF1B081B}"/>
    <cellStyle name="Normal 4 4 39" xfId="3026" xr:uid="{A85A096A-226E-40F2-9703-AA77C15FACCD}"/>
    <cellStyle name="Normal 4 4 4" xfId="232" xr:uid="{06B63858-8872-4517-BC03-80A627DC3525}"/>
    <cellStyle name="Normal 4 4 40" xfId="3092" xr:uid="{9218F68B-17F7-4457-A068-F1779086A4A6}"/>
    <cellStyle name="Normal 4 4 41" xfId="3159" xr:uid="{E795C2A4-06A7-4F75-B283-644A519B20A2}"/>
    <cellStyle name="Normal 4 4 42" xfId="3225" xr:uid="{A3897860-DCD6-4E5D-8761-D9F8EF618EDB}"/>
    <cellStyle name="Normal 4 4 43" xfId="3291" xr:uid="{3348F5AC-6990-442C-B452-D16ACD463299}"/>
    <cellStyle name="Normal 4 4 44" xfId="3357" xr:uid="{31FA27A8-167A-4AFB-AFE9-36BAC2C1B899}"/>
    <cellStyle name="Normal 4 4 45" xfId="3423" xr:uid="{32445127-CEC0-4969-8CFD-0EEB423770E0}"/>
    <cellStyle name="Normal 4 4 5" xfId="298" xr:uid="{E27B4F1D-7F16-451F-B1C4-84FFEF1F98C4}"/>
    <cellStyle name="Normal 4 4 6" xfId="366" xr:uid="{84C4BD8E-CA9C-42D1-8403-7F9FA553DF49}"/>
    <cellStyle name="Normal 4 4 7" xfId="432" xr:uid="{08A6A860-D994-480F-B998-9BFCC6315D91}"/>
    <cellStyle name="Normal 4 4 8" xfId="500" xr:uid="{B0FB1868-8BED-4D4E-AC12-B61F1AC0FBDA}"/>
    <cellStyle name="Normal 4 4 9" xfId="632" xr:uid="{689137DD-B20D-4706-8811-73E13B16BA1E}"/>
    <cellStyle name="Normal 4 40" xfId="626" xr:uid="{869595EA-CC53-4A10-86AC-758A86AF63C1}"/>
    <cellStyle name="Normal 4 41" xfId="692" xr:uid="{34E7848D-4F7D-441D-B8CE-336583EF8BB7}"/>
    <cellStyle name="Normal 4 42" xfId="824" xr:uid="{252E8B7E-CE66-4FAE-81FA-256E274D236C}"/>
    <cellStyle name="Normal 4 43" xfId="894" xr:uid="{AC06C928-0CD2-454F-AA1C-A77663CB82DC}"/>
    <cellStyle name="Normal 4 44" xfId="962" xr:uid="{34A460E6-70FB-4BBF-A10E-3FC525A6F2C0}"/>
    <cellStyle name="Normal 4 45" xfId="1028" xr:uid="{F1F968A7-E4A9-4EB9-9EEC-C023932D0074}"/>
    <cellStyle name="Normal 4 46" xfId="1095" xr:uid="{90F5DD44-8BBA-4789-BC38-AE8D5637231C}"/>
    <cellStyle name="Normal 4 47" xfId="1161" xr:uid="{E02A88C9-1B3C-4D3C-AB50-817F27F83A2A}"/>
    <cellStyle name="Normal 4 48" xfId="1227" xr:uid="{A36A1336-5CB4-45B7-99D9-D8C7548769E4}"/>
    <cellStyle name="Normal 4 49" xfId="1293" xr:uid="{E88AB46A-277E-4687-89E9-7100752AB39B}"/>
    <cellStyle name="Normal 4 5" xfId="27" xr:uid="{F83A7617-0097-43AF-88DA-693F4A40D9A8}"/>
    <cellStyle name="Normal 4 5 10" xfId="700" xr:uid="{720CCF88-1E56-4A8F-A514-51AA381EB5BC}"/>
    <cellStyle name="Normal 4 5 11" xfId="832" xr:uid="{C725ADEC-004A-45F9-98F9-3C816835123B}"/>
    <cellStyle name="Normal 4 5 12" xfId="902" xr:uid="{3649E393-73B6-43AE-BADD-3E113D7D1C72}"/>
    <cellStyle name="Normal 4 5 13" xfId="970" xr:uid="{F5A96D22-7C01-444A-96BB-C9FACBC6DBEA}"/>
    <cellStyle name="Normal 4 5 14" xfId="1036" xr:uid="{FA2026E0-13D4-4423-A2D7-E705E7F1BD80}"/>
    <cellStyle name="Normal 4 5 15" xfId="1103" xr:uid="{9A0A0C70-25E2-492D-B7A2-9806E68C3CFF}"/>
    <cellStyle name="Normal 4 5 16" xfId="1169" xr:uid="{DE47E288-2D8D-42E5-A2E8-367C78E46F85}"/>
    <cellStyle name="Normal 4 5 17" xfId="1235" xr:uid="{ABA03A8E-98DA-483E-B606-2A40B2324A8D}"/>
    <cellStyle name="Normal 4 5 18" xfId="1301" xr:uid="{E9A5472B-C665-44A8-A86D-F04773CCAE52}"/>
    <cellStyle name="Normal 4 5 19" xfId="1367" xr:uid="{D91D40D9-2F5E-4D5E-9C11-2F239764F9C3}"/>
    <cellStyle name="Normal 4 5 2" xfId="98" xr:uid="{96E09265-011B-4A55-BC56-9FDAC9A6DA56}"/>
    <cellStyle name="Normal 4 5 2 2" xfId="568" xr:uid="{ADCD6006-FAF2-4E30-B9E3-2E999DA5F801}"/>
    <cellStyle name="Normal 4 5 2 2 2" xfId="2094" xr:uid="{EB734758-EECE-41EE-B5AD-2B34997F8787}"/>
    <cellStyle name="Normal 4 5 2 3" xfId="766" xr:uid="{6484827B-A059-4CD4-B2A6-896EB424E03B}"/>
    <cellStyle name="Normal 4 5 2 4" xfId="1962" xr:uid="{0D47FB91-FCC8-4ACF-8149-D9F8EDB25465}"/>
    <cellStyle name="Normal 4 5 2 5" xfId="2432" xr:uid="{B2939651-2280-486F-A4B8-3714F69154AE}"/>
    <cellStyle name="Normal 4 5 2 6" xfId="2962" xr:uid="{92A755C6-102A-42B2-9A54-36AF69AD334D}"/>
    <cellStyle name="Normal 4 5 20" xfId="1433" xr:uid="{C0490668-E513-4680-A719-ADDC7358E47E}"/>
    <cellStyle name="Normal 4 5 21" xfId="1499" xr:uid="{760561D6-4127-415E-829D-A28712B7A512}"/>
    <cellStyle name="Normal 4 5 22" xfId="1565" xr:uid="{3A8F3853-C58D-4310-8039-754F1600B94F}"/>
    <cellStyle name="Normal 4 5 23" xfId="1631" xr:uid="{DD2A8FB7-40D6-4568-9E7D-96D43E76553E}"/>
    <cellStyle name="Normal 4 5 24" xfId="1697" xr:uid="{C58EFE42-FF19-4461-A126-EA4362D383E9}"/>
    <cellStyle name="Normal 4 5 25" xfId="1763" xr:uid="{C68D8939-7436-4B53-91AB-36104D4D52D0}"/>
    <cellStyle name="Normal 4 5 26" xfId="1829" xr:uid="{BB7F08F5-A63E-4429-9611-72EE262B131D}"/>
    <cellStyle name="Normal 4 5 27" xfId="1895" xr:uid="{B9B977DC-E227-495D-9255-0FF399597562}"/>
    <cellStyle name="Normal 4 5 28" xfId="2160" xr:uid="{83F6C4D4-30F4-46DF-81A5-C4CFF9CDEA45}"/>
    <cellStyle name="Normal 4 5 29" xfId="2228" xr:uid="{2D57B74A-1E37-4CD9-B78F-18001506E77C}"/>
    <cellStyle name="Normal 4 5 3" xfId="168" xr:uid="{DE79FE75-2921-4FF3-8D28-7C60CA679133}"/>
    <cellStyle name="Normal 4 5 3 2" xfId="2028" xr:uid="{99928885-9E3C-4880-A032-40AE9CBED4EC}"/>
    <cellStyle name="Normal 4 5 30" xfId="2298" xr:uid="{D5C2E214-02DD-47BE-8151-5CF8CB903A93}"/>
    <cellStyle name="Normal 4 5 31" xfId="2365" xr:uid="{0C3F6751-D970-472C-A7D1-FFD2309D60CF}"/>
    <cellStyle name="Normal 4 5 32" xfId="2498" xr:uid="{F1FBF2AE-B765-4672-933B-E09DE3FDA3FD}"/>
    <cellStyle name="Normal 4 5 33" xfId="2564" xr:uid="{7BDA92DE-DBB1-48C3-A202-250AA413C8F4}"/>
    <cellStyle name="Normal 4 5 34" xfId="2630" xr:uid="{5148BE56-5612-4109-BAFB-3E3A0008FEAA}"/>
    <cellStyle name="Normal 4 5 35" xfId="2696" xr:uid="{126907A1-90DB-4620-89FD-4F02D24A7817}"/>
    <cellStyle name="Normal 4 5 36" xfId="2763" xr:uid="{D59984D7-EE36-4205-87D8-6FDC240345DD}"/>
    <cellStyle name="Normal 4 5 37" xfId="2829" xr:uid="{D2BE153F-DC08-4C71-93FD-F066FB7938E3}"/>
    <cellStyle name="Normal 4 5 38" xfId="2895" xr:uid="{0367381F-64FC-412B-9862-397788E0D1A5}"/>
    <cellStyle name="Normal 4 5 39" xfId="3028" xr:uid="{B7ACB390-972F-4238-8155-5F1D8063FB9A}"/>
    <cellStyle name="Normal 4 5 4" xfId="234" xr:uid="{B3500E99-BB85-4058-85C3-3D1591F1B054}"/>
    <cellStyle name="Normal 4 5 40" xfId="3094" xr:uid="{860709A8-D793-4C35-88AA-C254994FA74D}"/>
    <cellStyle name="Normal 4 5 41" xfId="3161" xr:uid="{4CFDA78E-1F01-4E09-8323-5E7B724F364F}"/>
    <cellStyle name="Normal 4 5 42" xfId="3227" xr:uid="{2DE10825-4C58-4549-98DB-8D689C5E1648}"/>
    <cellStyle name="Normal 4 5 43" xfId="3293" xr:uid="{74409EA2-4A19-4C95-B479-931E238EB30E}"/>
    <cellStyle name="Normal 4 5 44" xfId="3359" xr:uid="{2BECBFAE-D173-4991-A3EE-B2C619CD1B23}"/>
    <cellStyle name="Normal 4 5 45" xfId="3425" xr:uid="{7FEB64B7-9844-47CF-AA71-F7162C041DE9}"/>
    <cellStyle name="Normal 4 5 5" xfId="300" xr:uid="{38C64342-CF96-4FE9-A932-8A32EA7912A9}"/>
    <cellStyle name="Normal 4 5 6" xfId="368" xr:uid="{35D2EAC7-6703-4EA9-AA1B-2A46A4359D12}"/>
    <cellStyle name="Normal 4 5 7" xfId="434" xr:uid="{B44BC54C-3DE1-4949-A5B2-E770F8A315FC}"/>
    <cellStyle name="Normal 4 5 8" xfId="502" xr:uid="{38A61B31-95DE-4328-B795-7210515EBC4C}"/>
    <cellStyle name="Normal 4 5 9" xfId="634" xr:uid="{F211AE96-EDCF-4277-9444-13F209732895}"/>
    <cellStyle name="Normal 4 50" xfId="1359" xr:uid="{B243ABFF-C9EE-4B87-A72F-9FB5C30D4045}"/>
    <cellStyle name="Normal 4 51" xfId="1425" xr:uid="{EAFE3473-1FC6-4A2B-B3EA-4208A0A06108}"/>
    <cellStyle name="Normal 4 52" xfId="1491" xr:uid="{5F7A84DE-AAC6-4E02-9433-613836B6B2A6}"/>
    <cellStyle name="Normal 4 53" xfId="1557" xr:uid="{2F708CED-8F73-4738-9497-DFAACA37B386}"/>
    <cellStyle name="Normal 4 54" xfId="1623" xr:uid="{7086F852-7873-4269-AD59-57A0B0616EDC}"/>
    <cellStyle name="Normal 4 55" xfId="1689" xr:uid="{C52F798C-BC68-49B3-942F-95624B072594}"/>
    <cellStyle name="Normal 4 56" xfId="1755" xr:uid="{09777A46-CC44-48F4-A92F-581D33A4E2D9}"/>
    <cellStyle name="Normal 4 57" xfId="1821" xr:uid="{5DB7F07A-1F66-47A2-B9BC-E006CFC989D8}"/>
    <cellStyle name="Normal 4 58" xfId="1887" xr:uid="{4EE58047-90AA-40D2-9DA6-B9085489F84A}"/>
    <cellStyle name="Normal 4 59" xfId="2152" xr:uid="{E1E25377-64BA-4453-8937-EE7E64BAAB08}"/>
    <cellStyle name="Normal 4 6" xfId="29" xr:uid="{D8C6FD27-6514-4956-B6B7-5AC23B2D1F54}"/>
    <cellStyle name="Normal 4 6 10" xfId="702" xr:uid="{4DE18C3A-1283-47FB-AB6D-9204042BFD35}"/>
    <cellStyle name="Normal 4 6 11" xfId="834" xr:uid="{4CA315B3-0CDC-46F4-B927-70A38895B3EA}"/>
    <cellStyle name="Normal 4 6 12" xfId="904" xr:uid="{350F333B-0C65-46D8-A5FD-7BBB752F7B64}"/>
    <cellStyle name="Normal 4 6 13" xfId="972" xr:uid="{A4D211A1-EDD8-40AB-BA05-8B7A1332FA1B}"/>
    <cellStyle name="Normal 4 6 14" xfId="1038" xr:uid="{99F26BF5-CC40-4090-AF6B-2262A3DD2532}"/>
    <cellStyle name="Normal 4 6 15" xfId="1105" xr:uid="{381F631B-2153-464F-92F5-8BD834786BB1}"/>
    <cellStyle name="Normal 4 6 16" xfId="1171" xr:uid="{06D62455-CB02-45CB-A68D-4DBFE22D470A}"/>
    <cellStyle name="Normal 4 6 17" xfId="1237" xr:uid="{F4164A33-F9E2-4266-9FD5-1046205D8195}"/>
    <cellStyle name="Normal 4 6 18" xfId="1303" xr:uid="{DB451C67-C0F5-40CA-83D6-DEDD4F27AF4C}"/>
    <cellStyle name="Normal 4 6 19" xfId="1369" xr:uid="{2D3F38CB-D6F9-4163-9809-10975D592779}"/>
    <cellStyle name="Normal 4 6 2" xfId="100" xr:uid="{C57D87CD-9D9D-4E54-825E-BE6CC39F6297}"/>
    <cellStyle name="Normal 4 6 2 2" xfId="570" xr:uid="{B35BAA2D-DD7E-4AE3-B610-844A288F55FB}"/>
    <cellStyle name="Normal 4 6 2 2 2" xfId="2096" xr:uid="{EA5C4106-40E1-4D66-B7F8-9199AAC5B484}"/>
    <cellStyle name="Normal 4 6 2 3" xfId="768" xr:uid="{6F6C4398-7E58-4DFA-9A27-16E02F6AFA4E}"/>
    <cellStyle name="Normal 4 6 2 4" xfId="1964" xr:uid="{75DA87C1-4908-49D8-98A0-6D9E33CA77BE}"/>
    <cellStyle name="Normal 4 6 2 5" xfId="2434" xr:uid="{23B0AAEF-DAE9-4ECF-97F8-2B0BBB22013F}"/>
    <cellStyle name="Normal 4 6 2 6" xfId="2964" xr:uid="{60DBA81E-FA30-40DF-ABA7-545B6BB99A65}"/>
    <cellStyle name="Normal 4 6 20" xfId="1435" xr:uid="{3DB47B27-D991-4CC7-81C1-56D9F321428F}"/>
    <cellStyle name="Normal 4 6 21" xfId="1501" xr:uid="{AC3A470B-9373-4431-8D49-2E3544A59C08}"/>
    <cellStyle name="Normal 4 6 22" xfId="1567" xr:uid="{EA3B0266-318B-4C47-868D-ECA721A8F731}"/>
    <cellStyle name="Normal 4 6 23" xfId="1633" xr:uid="{A79DFB77-E693-4114-B0B5-ADF70B82F2A9}"/>
    <cellStyle name="Normal 4 6 24" xfId="1699" xr:uid="{72B08C68-58D5-437E-9F1E-2C506F771264}"/>
    <cellStyle name="Normal 4 6 25" xfId="1765" xr:uid="{92A788F5-E441-42C1-9726-D6D15A077B93}"/>
    <cellStyle name="Normal 4 6 26" xfId="1831" xr:uid="{5A6BF899-BDBD-465A-AA32-BC157B29977E}"/>
    <cellStyle name="Normal 4 6 27" xfId="1897" xr:uid="{2A78FDAF-3779-44FC-8C86-C70A4988665D}"/>
    <cellStyle name="Normal 4 6 28" xfId="2162" xr:uid="{D0E1C817-CE16-40B1-BCC8-CFE18AA74793}"/>
    <cellStyle name="Normal 4 6 29" xfId="2230" xr:uid="{978078F8-B307-474B-B457-70488B4253B0}"/>
    <cellStyle name="Normal 4 6 3" xfId="170" xr:uid="{60C743D0-2672-40D1-9FEA-FAB2C8744764}"/>
    <cellStyle name="Normal 4 6 3 2" xfId="2030" xr:uid="{A6682C9F-8BA9-4808-9B31-A8015FB4AE5B}"/>
    <cellStyle name="Normal 4 6 30" xfId="2300" xr:uid="{F4C76CAC-E2CF-4081-96F5-65BF3F4CD002}"/>
    <cellStyle name="Normal 4 6 31" xfId="2367" xr:uid="{37270923-88B9-4264-9AD2-3F001EDC0DD4}"/>
    <cellStyle name="Normal 4 6 32" xfId="2500" xr:uid="{43A3CF77-C0FD-4B4B-88DA-128861F9F164}"/>
    <cellStyle name="Normal 4 6 33" xfId="2566" xr:uid="{4A8F1A41-9E9D-46CC-BF79-0F9707460061}"/>
    <cellStyle name="Normal 4 6 34" xfId="2632" xr:uid="{9DC84E95-5E97-48B1-82EB-C19145A73AAD}"/>
    <cellStyle name="Normal 4 6 35" xfId="2698" xr:uid="{B065D084-E4A2-4691-A620-FA30FC6F1F6A}"/>
    <cellStyle name="Normal 4 6 36" xfId="2765" xr:uid="{1C5E82DE-A8F4-4035-9527-C5F4CD4F5B8A}"/>
    <cellStyle name="Normal 4 6 37" xfId="2831" xr:uid="{081DDDFC-A26A-43C6-B243-60FDE71DB48F}"/>
    <cellStyle name="Normal 4 6 38" xfId="2897" xr:uid="{5121DC12-9F20-41A9-A9F2-8DB4446CCD79}"/>
    <cellStyle name="Normal 4 6 39" xfId="3030" xr:uid="{5EC9249E-F76B-43B4-BD04-5801F6CC6686}"/>
    <cellStyle name="Normal 4 6 4" xfId="236" xr:uid="{0EB394E5-2448-46BA-B86B-FB8384A35FB7}"/>
    <cellStyle name="Normal 4 6 40" xfId="3096" xr:uid="{103855B7-906F-45E8-B170-C203EE05E135}"/>
    <cellStyle name="Normal 4 6 41" xfId="3163" xr:uid="{140F94B8-E5D6-4235-B939-C6FC40650002}"/>
    <cellStyle name="Normal 4 6 42" xfId="3229" xr:uid="{A747A38B-0C42-49FB-BD0C-30651C83EA72}"/>
    <cellStyle name="Normal 4 6 43" xfId="3295" xr:uid="{801FB668-8F86-4BC9-87C0-182177131DF2}"/>
    <cellStyle name="Normal 4 6 44" xfId="3361" xr:uid="{33EEC7C6-1560-441D-B9B7-F84ED2921651}"/>
    <cellStyle name="Normal 4 6 45" xfId="3427" xr:uid="{008BD568-7FF7-4D09-8BCE-C0A2C4340374}"/>
    <cellStyle name="Normal 4 6 5" xfId="302" xr:uid="{0ADEB3EA-EB32-4279-9F6F-7F4A7541BEBE}"/>
    <cellStyle name="Normal 4 6 6" xfId="370" xr:uid="{706B9C13-C1A6-4F85-B106-FE7D75FE5907}"/>
    <cellStyle name="Normal 4 6 7" xfId="436" xr:uid="{E0AD0660-4A74-479E-B29C-3D76CEB94B55}"/>
    <cellStyle name="Normal 4 6 8" xfId="504" xr:uid="{95A43EEC-B1BB-449B-AD44-A7E4F8F85563}"/>
    <cellStyle name="Normal 4 6 9" xfId="636" xr:uid="{A8AF7E86-CEA8-4B8D-BB41-1C9A3A719B64}"/>
    <cellStyle name="Normal 4 60" xfId="2220" xr:uid="{C20267ED-D61A-4212-82B2-41DD4502424D}"/>
    <cellStyle name="Normal 4 61" xfId="2290" xr:uid="{D444CF3C-0C6A-4EE3-8A86-330DDD2A2E7F}"/>
    <cellStyle name="Normal 4 62" xfId="2357" xr:uid="{1551AEED-5706-4824-AF08-AAAE5187597B}"/>
    <cellStyle name="Normal 4 63" xfId="2490" xr:uid="{590F75F9-72B6-4235-AFB3-DB27F9295D00}"/>
    <cellStyle name="Normal 4 64" xfId="2556" xr:uid="{5B192A1D-CD5E-43F8-99A4-5B3E1292661F}"/>
    <cellStyle name="Normal 4 65" xfId="2622" xr:uid="{302C6D37-CD82-427B-A716-1B4239961F9E}"/>
    <cellStyle name="Normal 4 66" xfId="2688" xr:uid="{CE394458-9519-45D9-BFCA-996E1784FC12}"/>
    <cellStyle name="Normal 4 67" xfId="2755" xr:uid="{57164AB5-3F73-4996-AFC6-CD6279BDB29A}"/>
    <cellStyle name="Normal 4 68" xfId="2821" xr:uid="{71385A60-5F6A-48CE-B799-0D01D4427AAD}"/>
    <cellStyle name="Normal 4 69" xfId="2887" xr:uid="{ABDD6D52-2E04-4EE6-8CCC-CF3B495621FA}"/>
    <cellStyle name="Normal 4 7" xfId="31" xr:uid="{058D5862-37A7-4D22-A031-9E569521E63B}"/>
    <cellStyle name="Normal 4 7 10" xfId="704" xr:uid="{85397D94-03B3-4FCC-9644-BA3EC355640F}"/>
    <cellStyle name="Normal 4 7 11" xfId="836" xr:uid="{08EEA07A-2A26-46AD-A1E8-9859EFBBE0FB}"/>
    <cellStyle name="Normal 4 7 12" xfId="906" xr:uid="{8D0B05FF-A4CD-4735-A023-D735455B9F69}"/>
    <cellStyle name="Normal 4 7 13" xfId="974" xr:uid="{624E4C25-440B-4262-8B81-A6E318F8B5FF}"/>
    <cellStyle name="Normal 4 7 14" xfId="1040" xr:uid="{D166D855-B45A-4BD4-8D7B-E604D2F403BE}"/>
    <cellStyle name="Normal 4 7 15" xfId="1107" xr:uid="{E53FAF02-CA45-48FC-B977-69E9C361DA2D}"/>
    <cellStyle name="Normal 4 7 16" xfId="1173" xr:uid="{6C51B5A7-BEF3-4051-9001-080647D037F1}"/>
    <cellStyle name="Normal 4 7 17" xfId="1239" xr:uid="{9BC8FB3B-DF9C-4374-9AA7-73793AA30681}"/>
    <cellStyle name="Normal 4 7 18" xfId="1305" xr:uid="{26F93EC3-142E-4E88-B9F4-5EAE88E02E11}"/>
    <cellStyle name="Normal 4 7 19" xfId="1371" xr:uid="{A77483B9-62F8-4AD1-AFB2-4CE4C9A3A2FA}"/>
    <cellStyle name="Normal 4 7 2" xfId="102" xr:uid="{542683E9-5A3B-47D5-8A3A-E1B48AD7C949}"/>
    <cellStyle name="Normal 4 7 2 2" xfId="572" xr:uid="{7098B6AC-4C32-4BC8-8D38-8E94EAB8CC4F}"/>
    <cellStyle name="Normal 4 7 2 2 2" xfId="2098" xr:uid="{B539391F-F01F-40CB-9D74-C68C06261ADE}"/>
    <cellStyle name="Normal 4 7 2 3" xfId="770" xr:uid="{DED8111C-04BC-43E1-9C0B-FE12E4FB7DA9}"/>
    <cellStyle name="Normal 4 7 2 4" xfId="1966" xr:uid="{3A9D39FE-FE93-42FC-B08F-92DC0FFF9EDF}"/>
    <cellStyle name="Normal 4 7 2 5" xfId="2436" xr:uid="{42EBB51C-3B6A-4989-9472-CA4A60700767}"/>
    <cellStyle name="Normal 4 7 2 6" xfId="2966" xr:uid="{4B93F73F-845E-4233-91D1-7DFF7F851ADF}"/>
    <cellStyle name="Normal 4 7 20" xfId="1437" xr:uid="{FAC7CB0E-84AC-49E7-853A-70E6AB9FAFD7}"/>
    <cellStyle name="Normal 4 7 21" xfId="1503" xr:uid="{F2322407-1DE9-46D5-B94D-04692824DCE8}"/>
    <cellStyle name="Normal 4 7 22" xfId="1569" xr:uid="{B6243E59-01B7-4402-87BA-11A30151F398}"/>
    <cellStyle name="Normal 4 7 23" xfId="1635" xr:uid="{4D9262B3-EA00-4544-AC76-9B9EF144B6D7}"/>
    <cellStyle name="Normal 4 7 24" xfId="1701" xr:uid="{05B7DC28-3CFB-402C-8D71-8134008E1973}"/>
    <cellStyle name="Normal 4 7 25" xfId="1767" xr:uid="{4AF3A393-B588-40E0-991B-C183D038C3A2}"/>
    <cellStyle name="Normal 4 7 26" xfId="1833" xr:uid="{7F06F912-F3D2-4EE7-A73D-F7EFEDA8166E}"/>
    <cellStyle name="Normal 4 7 27" xfId="1899" xr:uid="{E5082074-F6EE-4165-ACB7-7BB70A3FE59C}"/>
    <cellStyle name="Normal 4 7 28" xfId="2164" xr:uid="{FF87B1CA-0450-4E46-BD99-479785D47859}"/>
    <cellStyle name="Normal 4 7 29" xfId="2232" xr:uid="{21CA6F51-2984-4117-8F34-1B98842AB803}"/>
    <cellStyle name="Normal 4 7 3" xfId="172" xr:uid="{40E04589-ED2A-4F08-8CE8-080E1B634AED}"/>
    <cellStyle name="Normal 4 7 3 2" xfId="2032" xr:uid="{1A842DF1-DEA5-4958-9D7C-FCE7428EBFBF}"/>
    <cellStyle name="Normal 4 7 30" xfId="2302" xr:uid="{040CD383-E78F-4413-9EAF-6021EDB19D7C}"/>
    <cellStyle name="Normal 4 7 31" xfId="2369" xr:uid="{FADB20C2-86D4-4249-AD86-B05C51BCB31D}"/>
    <cellStyle name="Normal 4 7 32" xfId="2502" xr:uid="{EC38785D-913E-455D-BAB9-DA8E7D847DC2}"/>
    <cellStyle name="Normal 4 7 33" xfId="2568" xr:uid="{9221501C-EFE5-41C7-BFFF-B55C6C1191C8}"/>
    <cellStyle name="Normal 4 7 34" xfId="2634" xr:uid="{445A29C9-D152-47E4-846C-0A4FFE15A293}"/>
    <cellStyle name="Normal 4 7 35" xfId="2700" xr:uid="{03567A78-DECB-4A6C-92E0-80394C86B91E}"/>
    <cellStyle name="Normal 4 7 36" xfId="2767" xr:uid="{F01B697E-E2BD-4B41-8C49-9893BAB910C8}"/>
    <cellStyle name="Normal 4 7 37" xfId="2833" xr:uid="{C401C6D2-C700-4D71-AD7E-DBDFD8B35F3B}"/>
    <cellStyle name="Normal 4 7 38" xfId="2899" xr:uid="{ECFC2326-8395-4589-8FB7-7CCE3F80D5CE}"/>
    <cellStyle name="Normal 4 7 39" xfId="3032" xr:uid="{4924EB43-EAEF-4071-BFEF-E7A5F4438FEA}"/>
    <cellStyle name="Normal 4 7 4" xfId="238" xr:uid="{31A48C6C-FDF3-4AE9-9906-8D0F919172F9}"/>
    <cellStyle name="Normal 4 7 40" xfId="3098" xr:uid="{814590BF-ED9C-4EB2-B579-93098347C807}"/>
    <cellStyle name="Normal 4 7 41" xfId="3165" xr:uid="{81CE5486-EC9B-45C2-945F-EC195C636BE1}"/>
    <cellStyle name="Normal 4 7 42" xfId="3231" xr:uid="{60538511-A987-4C43-89C5-6EE384F79B75}"/>
    <cellStyle name="Normal 4 7 43" xfId="3297" xr:uid="{CE75C796-40E7-4E02-AC0D-621B3286CF1C}"/>
    <cellStyle name="Normal 4 7 44" xfId="3363" xr:uid="{4EF15ABF-5A1E-4BD1-8D03-CD224F0584B2}"/>
    <cellStyle name="Normal 4 7 45" xfId="3429" xr:uid="{05661632-5B6D-4047-9B5C-CF51F0C84C34}"/>
    <cellStyle name="Normal 4 7 5" xfId="304" xr:uid="{337658DB-DFE9-4435-8ABA-FC04991EA9E4}"/>
    <cellStyle name="Normal 4 7 6" xfId="372" xr:uid="{21CE6B65-02C9-45B2-AF27-9EA4A3DF2111}"/>
    <cellStyle name="Normal 4 7 7" xfId="438" xr:uid="{5FA0E985-3B78-43B1-BE72-5C11E8F8EEB5}"/>
    <cellStyle name="Normal 4 7 8" xfId="506" xr:uid="{CE97AD35-C311-443C-96B4-C32FC1470735}"/>
    <cellStyle name="Normal 4 7 9" xfId="638" xr:uid="{85167E50-A558-4693-A2B6-DDB790A55AA0}"/>
    <cellStyle name="Normal 4 70" xfId="3020" xr:uid="{68B64D4C-FFE0-4C17-B9BF-BBEE910A0682}"/>
    <cellStyle name="Normal 4 71" xfId="3086" xr:uid="{687BF019-059A-4118-9C65-BA8BA50EEB58}"/>
    <cellStyle name="Normal 4 72" xfId="3153" xr:uid="{667CED12-AAFB-424E-8915-66CFA0AC31C2}"/>
    <cellStyle name="Normal 4 73" xfId="3219" xr:uid="{96ECB7C2-33D5-45D7-8226-C84823A331AD}"/>
    <cellStyle name="Normal 4 74" xfId="3285" xr:uid="{D5B4B4AD-1094-4F88-BDEF-99A32F88F532}"/>
    <cellStyle name="Normal 4 75" xfId="3351" xr:uid="{AC49D3F8-A5BA-49AC-916C-31D47D8CBC85}"/>
    <cellStyle name="Normal 4 76" xfId="3417" xr:uid="{5E62EB08-1097-4E1A-9D00-B78A3E2BDF43}"/>
    <cellStyle name="Normal 4 8" xfId="33" xr:uid="{3E925AEA-35F5-4CF2-9D67-D532DE4977FF}"/>
    <cellStyle name="Normal 4 8 10" xfId="706" xr:uid="{860A51F4-53DF-40F7-8FDF-D9EC1D702510}"/>
    <cellStyle name="Normal 4 8 11" xfId="838" xr:uid="{3F8CFC22-5A7B-4A89-9249-1CFDECC9D0E7}"/>
    <cellStyle name="Normal 4 8 12" xfId="908" xr:uid="{406F929A-0418-4586-B35C-4BEBA348A789}"/>
    <cellStyle name="Normal 4 8 13" xfId="976" xr:uid="{754A7B97-82BB-47D6-8118-D2EA5BC9F682}"/>
    <cellStyle name="Normal 4 8 14" xfId="1042" xr:uid="{64F8E857-1A96-44A1-ACF2-38BFBDDB8DC6}"/>
    <cellStyle name="Normal 4 8 15" xfId="1109" xr:uid="{698077D2-741D-4CDF-9594-FB61CE24A4E2}"/>
    <cellStyle name="Normal 4 8 16" xfId="1175" xr:uid="{1397B4DF-AD11-4EC8-8EDB-31F6EE57A7A9}"/>
    <cellStyle name="Normal 4 8 17" xfId="1241" xr:uid="{38AF3225-94AC-4E49-8914-60CBCEF500CF}"/>
    <cellStyle name="Normal 4 8 18" xfId="1307" xr:uid="{AEAD42BD-436B-49C8-A7DC-F54A27AAF95E}"/>
    <cellStyle name="Normal 4 8 19" xfId="1373" xr:uid="{AC189A56-410C-448B-853B-67638C86E7DF}"/>
    <cellStyle name="Normal 4 8 2" xfId="104" xr:uid="{65CCC558-FB13-47F0-863C-3D11ED494C48}"/>
    <cellStyle name="Normal 4 8 2 2" xfId="574" xr:uid="{2A5920C3-EF96-46F5-A24A-25EB53AD4A62}"/>
    <cellStyle name="Normal 4 8 2 2 2" xfId="2100" xr:uid="{DDD9211B-77EC-4380-B1D6-E7B0BBBFABB9}"/>
    <cellStyle name="Normal 4 8 2 3" xfId="772" xr:uid="{6E0C745E-C261-4447-B8B1-8CA7A719D51D}"/>
    <cellStyle name="Normal 4 8 2 4" xfId="1968" xr:uid="{06C6366A-6E4F-4299-9ABD-3217D8ED8BE7}"/>
    <cellStyle name="Normal 4 8 2 5" xfId="2438" xr:uid="{DFAE447E-24E3-4E09-BAE0-1E973AE6645D}"/>
    <cellStyle name="Normal 4 8 2 6" xfId="2968" xr:uid="{A683FB97-A661-4FFB-ABDA-3DC6B7E01439}"/>
    <cellStyle name="Normal 4 8 20" xfId="1439" xr:uid="{6B37E344-65DD-4329-988B-67D8B36CF6B8}"/>
    <cellStyle name="Normal 4 8 21" xfId="1505" xr:uid="{FCB273AC-38AF-4219-BA1D-9961CFF92BDF}"/>
    <cellStyle name="Normal 4 8 22" xfId="1571" xr:uid="{16366EE4-C88F-4070-8478-BC705A72C4B2}"/>
    <cellStyle name="Normal 4 8 23" xfId="1637" xr:uid="{B4C9F291-3740-4A92-8834-BC6BAE3194D1}"/>
    <cellStyle name="Normal 4 8 24" xfId="1703" xr:uid="{3E7B5638-3D46-459C-8144-5D38F830475A}"/>
    <cellStyle name="Normal 4 8 25" xfId="1769" xr:uid="{46FB1D45-DEFA-495B-89C5-61F1BE581897}"/>
    <cellStyle name="Normal 4 8 26" xfId="1835" xr:uid="{D3E33213-B940-436F-8096-910DA87074B2}"/>
    <cellStyle name="Normal 4 8 27" xfId="1901" xr:uid="{1C183287-52DF-4C4D-AA81-494F156432AE}"/>
    <cellStyle name="Normal 4 8 28" xfId="2166" xr:uid="{B8D8420E-F72D-4DBB-A690-D6F501AEE060}"/>
    <cellStyle name="Normal 4 8 29" xfId="2234" xr:uid="{3362EE7A-2289-4B14-BFEA-02BAEC96A5E5}"/>
    <cellStyle name="Normal 4 8 3" xfId="174" xr:uid="{C16F646D-88DB-4C48-8563-D40DABF6C35D}"/>
    <cellStyle name="Normal 4 8 3 2" xfId="2034" xr:uid="{B8A036D0-ED34-4ACA-A765-19D21AE04690}"/>
    <cellStyle name="Normal 4 8 30" xfId="2304" xr:uid="{B994ABF3-1DF6-4C21-8EE5-D43E908BB72F}"/>
    <cellStyle name="Normal 4 8 31" xfId="2371" xr:uid="{C4CF846B-3D01-4386-B65B-81183FF1BFE6}"/>
    <cellStyle name="Normal 4 8 32" xfId="2504" xr:uid="{DEBCB802-7233-448B-95AF-91AB6C3D488E}"/>
    <cellStyle name="Normal 4 8 33" xfId="2570" xr:uid="{6006545E-FC9C-460B-9525-ED456371803A}"/>
    <cellStyle name="Normal 4 8 34" xfId="2636" xr:uid="{AF815440-C29E-4BB7-88BC-91867ACDAE80}"/>
    <cellStyle name="Normal 4 8 35" xfId="2702" xr:uid="{3B5738DA-01C5-43A2-8D76-99DEF09DFEEB}"/>
    <cellStyle name="Normal 4 8 36" xfId="2769" xr:uid="{C301F7A3-9907-4CA5-BAF8-949A0E460A0C}"/>
    <cellStyle name="Normal 4 8 37" xfId="2835" xr:uid="{7D047BB1-8C12-4206-8D4E-280AF82C2581}"/>
    <cellStyle name="Normal 4 8 38" xfId="2901" xr:uid="{D44CC543-DC70-4AF1-9154-1D08E12437AD}"/>
    <cellStyle name="Normal 4 8 39" xfId="3034" xr:uid="{44F9AF47-5173-493A-8A56-9BDC653720D7}"/>
    <cellStyle name="Normal 4 8 4" xfId="240" xr:uid="{07744AD2-5C16-425B-AF9E-CD8CA8D1E210}"/>
    <cellStyle name="Normal 4 8 40" xfId="3100" xr:uid="{E5B2EDBB-ECE1-4172-9F06-46E79EFB71F9}"/>
    <cellStyle name="Normal 4 8 41" xfId="3167" xr:uid="{D242EDBE-EBBC-4BAA-AA37-FED894172F3B}"/>
    <cellStyle name="Normal 4 8 42" xfId="3233" xr:uid="{238C066A-03B6-476A-88BC-BC0E6325D539}"/>
    <cellStyle name="Normal 4 8 43" xfId="3299" xr:uid="{355DA4D9-806F-4027-9B5B-06B6FE789366}"/>
    <cellStyle name="Normal 4 8 44" xfId="3365" xr:uid="{3FE91D18-E0B4-4475-9353-458D4608DBE3}"/>
    <cellStyle name="Normal 4 8 45" xfId="3431" xr:uid="{2E89C76B-B533-4701-84C7-13E8AFA9248D}"/>
    <cellStyle name="Normal 4 8 5" xfId="306" xr:uid="{79BFABD1-F0C2-4005-9320-9CB2BC732EBF}"/>
    <cellStyle name="Normal 4 8 6" xfId="374" xr:uid="{FE02133D-BD84-42A4-A2D2-CD6164DEF306}"/>
    <cellStyle name="Normal 4 8 7" xfId="440" xr:uid="{110E36AD-E1D3-4DA0-902F-D9CE0B6D7183}"/>
    <cellStyle name="Normal 4 8 8" xfId="508" xr:uid="{A1B6CDE2-2930-4B75-B090-9AD74B8FC01B}"/>
    <cellStyle name="Normal 4 8 9" xfId="640" xr:uid="{7D7F3123-F9C8-491E-BC86-FDBBCEEEB58E}"/>
    <cellStyle name="Normal 4 9" xfId="35" xr:uid="{3D86727A-B36B-4298-9381-6CC02442A660}"/>
    <cellStyle name="Normal 4 9 10" xfId="708" xr:uid="{09A9E868-AD83-476A-AA37-1E22F11BAA0D}"/>
    <cellStyle name="Normal 4 9 11" xfId="840" xr:uid="{4E7E6548-86D8-463F-BE34-045AB364972B}"/>
    <cellStyle name="Normal 4 9 12" xfId="910" xr:uid="{EF3227B2-1501-4370-BC9D-1D5554F945A9}"/>
    <cellStyle name="Normal 4 9 13" xfId="978" xr:uid="{D291741F-775F-44A5-8115-FCC082F3905C}"/>
    <cellStyle name="Normal 4 9 14" xfId="1044" xr:uid="{46464997-C491-43FC-8298-C56C10940055}"/>
    <cellStyle name="Normal 4 9 15" xfId="1111" xr:uid="{E7BDCE19-4342-4E15-ABFF-DEF9A472B027}"/>
    <cellStyle name="Normal 4 9 16" xfId="1177" xr:uid="{9A34FC49-3A73-4FAC-B904-DD3532A871CB}"/>
    <cellStyle name="Normal 4 9 17" xfId="1243" xr:uid="{70CA40BC-71C6-4F0D-9618-182DD3D0FC05}"/>
    <cellStyle name="Normal 4 9 18" xfId="1309" xr:uid="{0903F090-0C6F-422C-A958-E066FDB80B77}"/>
    <cellStyle name="Normal 4 9 19" xfId="1375" xr:uid="{92FCD0AB-0E8A-489A-BBEE-CAFEBCD0CC0B}"/>
    <cellStyle name="Normal 4 9 2" xfId="106" xr:uid="{9E8CCB3B-E203-4107-867E-7E64A0D7C7F5}"/>
    <cellStyle name="Normal 4 9 2 2" xfId="576" xr:uid="{D2940147-F61F-4A1E-9579-5B353A32950C}"/>
    <cellStyle name="Normal 4 9 2 2 2" xfId="2102" xr:uid="{79A0CB6D-0E53-4102-AD3E-5E1C8BDB35C7}"/>
    <cellStyle name="Normal 4 9 2 3" xfId="774" xr:uid="{A5B52526-2C79-40EA-A79C-E3CA38266BD6}"/>
    <cellStyle name="Normal 4 9 2 4" xfId="1970" xr:uid="{3AE1E108-9833-4488-99ED-ED38C9584061}"/>
    <cellStyle name="Normal 4 9 2 5" xfId="2440" xr:uid="{0DD4B70C-AA03-4ECF-AD92-A843E8293CCC}"/>
    <cellStyle name="Normal 4 9 2 6" xfId="2970" xr:uid="{EADC93D9-7D20-448F-A402-AECD0EA7435C}"/>
    <cellStyle name="Normal 4 9 20" xfId="1441" xr:uid="{AEAD9F6A-FB83-45B6-860A-77F030E2ED00}"/>
    <cellStyle name="Normal 4 9 21" xfId="1507" xr:uid="{6298B1A8-4604-4D83-ACD1-20F107E2073C}"/>
    <cellStyle name="Normal 4 9 22" xfId="1573" xr:uid="{B17E4982-E056-41F1-B50E-A53B266BF4CB}"/>
    <cellStyle name="Normal 4 9 23" xfId="1639" xr:uid="{E2D916EC-B9A4-4054-AF5F-B426C129EE26}"/>
    <cellStyle name="Normal 4 9 24" xfId="1705" xr:uid="{159C14E3-A0B6-4774-8DCB-949B870254AC}"/>
    <cellStyle name="Normal 4 9 25" xfId="1771" xr:uid="{682F6192-2E72-4CA7-A58B-6C4A098D9109}"/>
    <cellStyle name="Normal 4 9 26" xfId="1837" xr:uid="{6E307708-E667-4BCC-BD9C-F086C075584F}"/>
    <cellStyle name="Normal 4 9 27" xfId="1903" xr:uid="{E79BA673-04F4-462D-BF49-2EC86C7333CF}"/>
    <cellStyle name="Normal 4 9 28" xfId="2168" xr:uid="{6328E8AC-2D95-4F1D-BEF4-1EF44AA4F5F0}"/>
    <cellStyle name="Normal 4 9 29" xfId="2236" xr:uid="{7A2D1D6B-1192-41F3-8226-29E7FAC13618}"/>
    <cellStyle name="Normal 4 9 3" xfId="176" xr:uid="{A0D7AC1C-C94C-46D6-AF1A-9E3260C7A62E}"/>
    <cellStyle name="Normal 4 9 3 2" xfId="2036" xr:uid="{CDFD13C1-063C-4DA1-9EAA-03DAC891BE43}"/>
    <cellStyle name="Normal 4 9 30" xfId="2306" xr:uid="{2C0F7C54-0436-4BC4-BD6E-47E8F9DE2B93}"/>
    <cellStyle name="Normal 4 9 31" xfId="2373" xr:uid="{38FE19E8-E04F-4A1C-8DC8-F72ECD6B72E7}"/>
    <cellStyle name="Normal 4 9 32" xfId="2506" xr:uid="{610C87F1-629D-46CC-BE53-CF4C37F749F6}"/>
    <cellStyle name="Normal 4 9 33" xfId="2572" xr:uid="{5387DDE8-9AC4-4119-9C44-4E56B3E612A5}"/>
    <cellStyle name="Normal 4 9 34" xfId="2638" xr:uid="{82B0C231-C472-4527-A882-79FF5A4D2492}"/>
    <cellStyle name="Normal 4 9 35" xfId="2704" xr:uid="{8F282F08-DFDE-44F6-B7C5-D24E381DDA74}"/>
    <cellStyle name="Normal 4 9 36" xfId="2771" xr:uid="{6C708140-E50C-44E7-92FE-928230CD74C6}"/>
    <cellStyle name="Normal 4 9 37" xfId="2837" xr:uid="{E6361B05-6FDE-4572-BE1A-4056385ABA35}"/>
    <cellStyle name="Normal 4 9 38" xfId="2903" xr:uid="{3FF1350B-35EC-443C-B493-D21B068F6DB1}"/>
    <cellStyle name="Normal 4 9 39" xfId="3036" xr:uid="{4ECFB1AC-65AE-488C-8FEF-D5391CC378FA}"/>
    <cellStyle name="Normal 4 9 4" xfId="242" xr:uid="{EE80D792-08C2-4A9B-A829-000DF21CDD55}"/>
    <cellStyle name="Normal 4 9 40" xfId="3102" xr:uid="{FB0F03EA-2431-4143-83FF-22C6D30D765B}"/>
    <cellStyle name="Normal 4 9 41" xfId="3169" xr:uid="{DD35FB47-8FC6-45BB-9DB5-FD45F35EB45C}"/>
    <cellStyle name="Normal 4 9 42" xfId="3235" xr:uid="{2241194E-FA4F-4910-B11F-0EA23BA4E41C}"/>
    <cellStyle name="Normal 4 9 43" xfId="3301" xr:uid="{D8B6078F-E521-4F82-8F03-24A4F3646F55}"/>
    <cellStyle name="Normal 4 9 44" xfId="3367" xr:uid="{514C0B77-8496-41A5-825E-948AE16AC7C9}"/>
    <cellStyle name="Normal 4 9 45" xfId="3433" xr:uid="{0DFFC02C-94CE-446E-9DAC-DB11BDB9968C}"/>
    <cellStyle name="Normal 4 9 5" xfId="308" xr:uid="{C2DC7685-DCF7-4B62-AEC7-3C2284B7BA34}"/>
    <cellStyle name="Normal 4 9 6" xfId="376" xr:uid="{AA2C3930-9317-4DE5-8C9B-F6272B9562DD}"/>
    <cellStyle name="Normal 4 9 7" xfId="442" xr:uid="{E7BC4123-91B1-4BDF-BBAA-191130CB800B}"/>
    <cellStyle name="Normal 4 9 8" xfId="510" xr:uid="{F8E1F447-8A96-4B42-B954-2C78D2BF4139}"/>
    <cellStyle name="Normal 4 9 9" xfId="642" xr:uid="{679F0B39-6911-4F8D-8F5A-733B014150F2}"/>
    <cellStyle name="Normal 5" xfId="15" xr:uid="{8923A6DD-B326-461D-B5CE-C1F3D6EA1CF2}"/>
    <cellStyle name="Normal 5 10" xfId="38" xr:uid="{CDA1D3C4-A2AB-49A9-A2B3-4695BD1C673D}"/>
    <cellStyle name="Normal 5 10 10" xfId="711" xr:uid="{A710237E-5AA0-4393-8193-C2F6300417CE}"/>
    <cellStyle name="Normal 5 10 11" xfId="843" xr:uid="{922184F7-34C2-4E20-934C-A54C3E7C9CDF}"/>
    <cellStyle name="Normal 5 10 12" xfId="913" xr:uid="{68A12CBD-7AC2-428E-A547-A71BFC261AA3}"/>
    <cellStyle name="Normal 5 10 13" xfId="981" xr:uid="{064D496D-17BC-4A50-9E2B-7D212ACB5F84}"/>
    <cellStyle name="Normal 5 10 14" xfId="1047" xr:uid="{FD0809E1-A097-4ADA-9EF9-2C3806B07B18}"/>
    <cellStyle name="Normal 5 10 15" xfId="1114" xr:uid="{0DCDEEE6-B9F0-4186-8D8A-A27FF92B0287}"/>
    <cellStyle name="Normal 5 10 16" xfId="1180" xr:uid="{2376E1E9-741F-4ED3-9006-3B4415274311}"/>
    <cellStyle name="Normal 5 10 17" xfId="1246" xr:uid="{6C72652C-5A30-4C7A-AFB3-7D116AADB87E}"/>
    <cellStyle name="Normal 5 10 18" xfId="1312" xr:uid="{EED0D498-3555-44A4-9C07-B6DEA6009F6F}"/>
    <cellStyle name="Normal 5 10 19" xfId="1378" xr:uid="{FEF24DAF-4BEE-420A-B23F-5DA41BBD2FA4}"/>
    <cellStyle name="Normal 5 10 2" xfId="109" xr:uid="{1B8892A7-A7A1-44D4-A9AA-1371A3FAB362}"/>
    <cellStyle name="Normal 5 10 2 2" xfId="579" xr:uid="{729D6D15-3B3B-4F77-A5F5-B3DFED31673B}"/>
    <cellStyle name="Normal 5 10 2 2 2" xfId="2105" xr:uid="{340650C4-0629-48A8-901A-F46AC1C16AE9}"/>
    <cellStyle name="Normal 5 10 2 3" xfId="777" xr:uid="{7EA4841F-D564-4995-8A58-54DFC2DCF275}"/>
    <cellStyle name="Normal 5 10 2 4" xfId="1973" xr:uid="{4C227DE9-5EDF-4FC7-BB7B-2BFBECF30AA1}"/>
    <cellStyle name="Normal 5 10 2 5" xfId="2443" xr:uid="{C22CD53A-C260-4E66-ABAC-3789B56CFCC0}"/>
    <cellStyle name="Normal 5 10 2 6" xfId="2973" xr:uid="{CD04CD84-3DF5-4B1D-AB85-FB865DE3B725}"/>
    <cellStyle name="Normal 5 10 20" xfId="1444" xr:uid="{C53443E8-7E65-48F2-9C35-D61C757B6B52}"/>
    <cellStyle name="Normal 5 10 21" xfId="1510" xr:uid="{0F0154EB-3F6D-4265-B961-C12879A3BCC5}"/>
    <cellStyle name="Normal 5 10 22" xfId="1576" xr:uid="{49587B34-9F5A-441C-9046-AE585916BFDE}"/>
    <cellStyle name="Normal 5 10 23" xfId="1642" xr:uid="{E048CA4D-73A0-4E97-8D09-9015F0FE0AAE}"/>
    <cellStyle name="Normal 5 10 24" xfId="1708" xr:uid="{3A349C85-9F27-4F3C-B965-3279D79345EB}"/>
    <cellStyle name="Normal 5 10 25" xfId="1774" xr:uid="{45CAC770-F018-4AEF-95BA-9AC6BE971534}"/>
    <cellStyle name="Normal 5 10 26" xfId="1840" xr:uid="{63F6A33A-1100-4CAB-A2C2-D073CE85F6BC}"/>
    <cellStyle name="Normal 5 10 27" xfId="1906" xr:uid="{B462B029-F82B-48AD-B89F-C616A3D9407C}"/>
    <cellStyle name="Normal 5 10 28" xfId="2171" xr:uid="{93CBA73B-3CA3-42EE-A84A-40D91E1F4277}"/>
    <cellStyle name="Normal 5 10 29" xfId="2239" xr:uid="{8B60040D-8B3F-4889-9C62-E7516ACD1C9A}"/>
    <cellStyle name="Normal 5 10 3" xfId="179" xr:uid="{36FAA12A-0D0C-4C79-B4C2-F8E3759A963B}"/>
    <cellStyle name="Normal 5 10 3 2" xfId="2039" xr:uid="{95D80112-515B-41A3-B464-8B5FC7A10DFE}"/>
    <cellStyle name="Normal 5 10 30" xfId="2309" xr:uid="{39212088-6E99-4A91-8FDB-26067CC67750}"/>
    <cellStyle name="Normal 5 10 31" xfId="2376" xr:uid="{C4CC5EBA-67D8-488A-8E37-7E26E756E677}"/>
    <cellStyle name="Normal 5 10 32" xfId="2509" xr:uid="{05D34010-8DB6-43C9-8A05-9C32BC2A6D1A}"/>
    <cellStyle name="Normal 5 10 33" xfId="2575" xr:uid="{486EDAAD-6C05-4F4F-A8FE-2B792F73BCD3}"/>
    <cellStyle name="Normal 5 10 34" xfId="2641" xr:uid="{2E283238-3E2F-4E3D-B54B-8D1C4AAECE24}"/>
    <cellStyle name="Normal 5 10 35" xfId="2707" xr:uid="{34E9D457-54ED-43D6-9001-F50A7A5C73C0}"/>
    <cellStyle name="Normal 5 10 36" xfId="2774" xr:uid="{28647F17-8005-43C8-8117-AD9F3B625944}"/>
    <cellStyle name="Normal 5 10 37" xfId="2840" xr:uid="{0215921D-1527-4086-8424-E78A9F33E9AC}"/>
    <cellStyle name="Normal 5 10 38" xfId="2906" xr:uid="{367EF6EC-618D-41F8-936C-0397BBEA2844}"/>
    <cellStyle name="Normal 5 10 39" xfId="3039" xr:uid="{5F294666-A42E-4A7C-A99C-A29BD624C2FE}"/>
    <cellStyle name="Normal 5 10 4" xfId="245" xr:uid="{16EADA88-BABB-4222-874A-B58A08D468F1}"/>
    <cellStyle name="Normal 5 10 40" xfId="3105" xr:uid="{CE7A884C-C5AB-492D-A385-CDAFC5D87197}"/>
    <cellStyle name="Normal 5 10 41" xfId="3172" xr:uid="{9FF389C6-F0C1-4FC9-818A-1DE2EC5DFC54}"/>
    <cellStyle name="Normal 5 10 42" xfId="3238" xr:uid="{C68033B0-6C45-4D31-B2CA-7A49F1BF1AAB}"/>
    <cellStyle name="Normal 5 10 43" xfId="3304" xr:uid="{AE67A22D-8134-499F-97EF-ED50EE2DDC6A}"/>
    <cellStyle name="Normal 5 10 44" xfId="3370" xr:uid="{8F092056-9231-4DBE-B7C8-017D7A956C5C}"/>
    <cellStyle name="Normal 5 10 45" xfId="3436" xr:uid="{25F2E0C6-3CC0-4173-A580-1E84727830F3}"/>
    <cellStyle name="Normal 5 10 5" xfId="311" xr:uid="{364D1CE5-C266-4A5E-BBF5-782392375525}"/>
    <cellStyle name="Normal 5 10 6" xfId="379" xr:uid="{0A4BD26F-148B-47D0-A808-1CA78207E242}"/>
    <cellStyle name="Normal 5 10 7" xfId="445" xr:uid="{0103C9E3-8173-4351-9AE9-6173A776F752}"/>
    <cellStyle name="Normal 5 10 8" xfId="513" xr:uid="{CD065C88-82CB-40CA-9703-7A5DE91AF58A}"/>
    <cellStyle name="Normal 5 10 9" xfId="645" xr:uid="{D18D3317-3AAD-440F-A8D1-FD1A249FE070}"/>
    <cellStyle name="Normal 5 11" xfId="40" xr:uid="{31966A43-B64E-45EE-8189-B5C6BB67DBC7}"/>
    <cellStyle name="Normal 5 11 10" xfId="713" xr:uid="{5CE6A35E-5310-4C34-9A8E-8555D5151B3E}"/>
    <cellStyle name="Normal 5 11 11" xfId="845" xr:uid="{39FAD922-C7FD-4C12-AC1C-2D4D9A4535E4}"/>
    <cellStyle name="Normal 5 11 12" xfId="915" xr:uid="{12DFCCE0-E44F-4563-9405-3F953E6C5FEE}"/>
    <cellStyle name="Normal 5 11 13" xfId="983" xr:uid="{1F48B4FB-E8CE-4313-A318-1265854D26BA}"/>
    <cellStyle name="Normal 5 11 14" xfId="1049" xr:uid="{7920CCAC-D0C7-49BC-B993-663E8164AB45}"/>
    <cellStyle name="Normal 5 11 15" xfId="1116" xr:uid="{BF572171-008A-4F7D-8152-246D061B3DAF}"/>
    <cellStyle name="Normal 5 11 16" xfId="1182" xr:uid="{B0E43A3F-6DF2-47CD-8085-9F5F7D9C51D9}"/>
    <cellStyle name="Normal 5 11 17" xfId="1248" xr:uid="{660799A3-4AA3-4864-A7C2-E14E2169F135}"/>
    <cellStyle name="Normal 5 11 18" xfId="1314" xr:uid="{01353974-5322-432B-BC3C-D21B3706D5A1}"/>
    <cellStyle name="Normal 5 11 19" xfId="1380" xr:uid="{EAD461F8-668F-4B11-B32A-DC5A644896BB}"/>
    <cellStyle name="Normal 5 11 2" xfId="111" xr:uid="{80BECF34-4F0F-4B2A-86C0-80FA6F5A0A89}"/>
    <cellStyle name="Normal 5 11 2 2" xfId="581" xr:uid="{6CDFA983-D414-4E5B-B258-DB202834DB2E}"/>
    <cellStyle name="Normal 5 11 2 2 2" xfId="2107" xr:uid="{B90A0E52-CDB4-471B-A7B1-02E745BC927A}"/>
    <cellStyle name="Normal 5 11 2 3" xfId="779" xr:uid="{616148F0-6613-4AC0-921D-17F3287A1853}"/>
    <cellStyle name="Normal 5 11 2 4" xfId="1975" xr:uid="{16FE7E81-A518-4A0A-8394-16650A57427C}"/>
    <cellStyle name="Normal 5 11 2 5" xfId="2445" xr:uid="{01BE9BDC-6423-4FC6-8803-F054913C403F}"/>
    <cellStyle name="Normal 5 11 2 6" xfId="2975" xr:uid="{1395E50A-C221-49BC-929A-A31E929F0485}"/>
    <cellStyle name="Normal 5 11 20" xfId="1446" xr:uid="{FF60E208-5729-496F-91DC-1C119FD7DA9B}"/>
    <cellStyle name="Normal 5 11 21" xfId="1512" xr:uid="{ADEE33EC-96E5-4618-9108-FD10914B68B1}"/>
    <cellStyle name="Normal 5 11 22" xfId="1578" xr:uid="{62F7F5F4-B6E6-4181-A1BB-FD29149E1862}"/>
    <cellStyle name="Normal 5 11 23" xfId="1644" xr:uid="{C52C64C8-B419-46FF-BD66-3A7E713F637B}"/>
    <cellStyle name="Normal 5 11 24" xfId="1710" xr:uid="{08265DA4-4E5E-4A19-8758-EDFD5AA5C9AC}"/>
    <cellStyle name="Normal 5 11 25" xfId="1776" xr:uid="{88E273FD-B738-47CF-9479-DD55D05AAF11}"/>
    <cellStyle name="Normal 5 11 26" xfId="1842" xr:uid="{242FFA2A-FEA1-4FB4-90FA-E8349EC15DD2}"/>
    <cellStyle name="Normal 5 11 27" xfId="1908" xr:uid="{09FD25B9-AC0A-43F1-9EFB-BE98CF42D94B}"/>
    <cellStyle name="Normal 5 11 28" xfId="2173" xr:uid="{925D0EF1-ED07-465B-9586-A6BABF9B877B}"/>
    <cellStyle name="Normal 5 11 29" xfId="2241" xr:uid="{84FB5C6F-5C51-43EF-A9DE-C36603E86BD3}"/>
    <cellStyle name="Normal 5 11 3" xfId="181" xr:uid="{26A27B8A-73B6-45EE-87D4-676C6763F220}"/>
    <cellStyle name="Normal 5 11 3 2" xfId="2041" xr:uid="{2E98B67D-E3DA-45E5-965D-6EC429CF3FFC}"/>
    <cellStyle name="Normal 5 11 30" xfId="2311" xr:uid="{54C5D214-96F6-4565-BE55-BDBC7914BCE2}"/>
    <cellStyle name="Normal 5 11 31" xfId="2378" xr:uid="{B87963EE-830D-4AB5-A23A-D25F5B1D6F6C}"/>
    <cellStyle name="Normal 5 11 32" xfId="2511" xr:uid="{56D651EB-B78A-46D3-BC25-3021BF6EFECF}"/>
    <cellStyle name="Normal 5 11 33" xfId="2577" xr:uid="{DAC9C8BB-AFB3-4553-AF77-461DECFED5F5}"/>
    <cellStyle name="Normal 5 11 34" xfId="2643" xr:uid="{8375550F-7B9B-46F3-99E9-86A441DE7F6B}"/>
    <cellStyle name="Normal 5 11 35" xfId="2709" xr:uid="{7F032010-EDF6-4F10-B93E-D0889991D730}"/>
    <cellStyle name="Normal 5 11 36" xfId="2776" xr:uid="{79C34A7E-7F78-4868-B80C-135607E22EFD}"/>
    <cellStyle name="Normal 5 11 37" xfId="2842" xr:uid="{781B8E81-5CCB-4171-BD9E-BEA949A536B8}"/>
    <cellStyle name="Normal 5 11 38" xfId="2908" xr:uid="{7A24E9BE-C7CF-4D80-B9A5-69C9E89A9346}"/>
    <cellStyle name="Normal 5 11 39" xfId="3041" xr:uid="{AA2FCF24-35C8-41F6-A904-DF467D5B50B5}"/>
    <cellStyle name="Normal 5 11 4" xfId="247" xr:uid="{4E421AAE-BF66-4653-85CC-50298C11A443}"/>
    <cellStyle name="Normal 5 11 40" xfId="3107" xr:uid="{157B6136-4683-4E51-92F7-5ECC8B117F86}"/>
    <cellStyle name="Normal 5 11 41" xfId="3174" xr:uid="{8F02C27B-26A2-4F8D-8A9A-D0EFD41127DA}"/>
    <cellStyle name="Normal 5 11 42" xfId="3240" xr:uid="{38323D03-AB71-4454-B318-4EE37FA10F64}"/>
    <cellStyle name="Normal 5 11 43" xfId="3306" xr:uid="{4A3458B0-6D2E-4E8C-8097-F613924F2503}"/>
    <cellStyle name="Normal 5 11 44" xfId="3372" xr:uid="{CEB6B59B-A192-44F0-A215-104671F4CADF}"/>
    <cellStyle name="Normal 5 11 45" xfId="3438" xr:uid="{75817A73-7A29-4C51-9520-6C3719BD0CEA}"/>
    <cellStyle name="Normal 5 11 5" xfId="313" xr:uid="{31A4B9F7-06EC-4D94-A81C-DFC7A355BC35}"/>
    <cellStyle name="Normal 5 11 6" xfId="381" xr:uid="{16469E85-1E33-4B28-A24E-17C71C84100C}"/>
    <cellStyle name="Normal 5 11 7" xfId="447" xr:uid="{9FCCC3D3-5C34-4293-9EBC-F919B428331D}"/>
    <cellStyle name="Normal 5 11 8" xfId="515" xr:uid="{0507DE3A-02F3-49A0-8B16-99EE68064596}"/>
    <cellStyle name="Normal 5 11 9" xfId="647" xr:uid="{AD9F3E6C-C7B6-4A71-B6C8-441E16410D49}"/>
    <cellStyle name="Normal 5 12" xfId="42" xr:uid="{77F99FC8-B26F-46FF-A8C8-F76D26EF9118}"/>
    <cellStyle name="Normal 5 12 10" xfId="715" xr:uid="{846CB595-E4F7-4820-9D5B-9A54F8BCE2E6}"/>
    <cellStyle name="Normal 5 12 11" xfId="847" xr:uid="{9E4E76A1-68EC-43E6-BC1C-446E094F4971}"/>
    <cellStyle name="Normal 5 12 12" xfId="917" xr:uid="{A7647605-C61C-48ED-89F1-FDD6DFE5A290}"/>
    <cellStyle name="Normal 5 12 13" xfId="985" xr:uid="{0FCFA0CE-F5A5-49E3-B094-AD0EE2B9B3B9}"/>
    <cellStyle name="Normal 5 12 14" xfId="1051" xr:uid="{72FF7264-9C79-4EC8-8C7B-908050E3C45F}"/>
    <cellStyle name="Normal 5 12 15" xfId="1118" xr:uid="{9885042D-CDB3-4DC4-8667-B1C0B31F149A}"/>
    <cellStyle name="Normal 5 12 16" xfId="1184" xr:uid="{0BE540E6-ADD9-4CA4-9AA9-FA3B8FD4A3DE}"/>
    <cellStyle name="Normal 5 12 17" xfId="1250" xr:uid="{DE77E17A-E3B4-4E71-B0D2-80E8DAF28FB5}"/>
    <cellStyle name="Normal 5 12 18" xfId="1316" xr:uid="{CC83515C-176C-46B6-9457-FBD614BFB4DE}"/>
    <cellStyle name="Normal 5 12 19" xfId="1382" xr:uid="{AD16948A-5EE0-41C3-985A-0447AA014814}"/>
    <cellStyle name="Normal 5 12 2" xfId="113" xr:uid="{EDB3E484-ED21-478A-9960-7532F19D9DAC}"/>
    <cellStyle name="Normal 5 12 2 2" xfId="583" xr:uid="{143BEEFC-5464-4F62-A0B4-62AEB0872156}"/>
    <cellStyle name="Normal 5 12 2 2 2" xfId="2109" xr:uid="{19F8E8AD-490A-4E08-A5AD-518289A5EFC1}"/>
    <cellStyle name="Normal 5 12 2 3" xfId="781" xr:uid="{96104B1B-B6C6-4D65-9D54-509394D8F878}"/>
    <cellStyle name="Normal 5 12 2 4" xfId="1977" xr:uid="{F9855528-4FC9-447D-A50A-C8C2623CCB3A}"/>
    <cellStyle name="Normal 5 12 2 5" xfId="2447" xr:uid="{49D5724E-B2D3-4B45-81A5-844E17239BF4}"/>
    <cellStyle name="Normal 5 12 2 6" xfId="2977" xr:uid="{5247ADD5-083F-4947-A6FD-603AFE9C56D2}"/>
    <cellStyle name="Normal 5 12 20" xfId="1448" xr:uid="{6E3DA8AD-BB2E-43DA-8465-2DEE9C1D68D2}"/>
    <cellStyle name="Normal 5 12 21" xfId="1514" xr:uid="{198D73A4-AFF3-49B1-B05F-B151DB8B1346}"/>
    <cellStyle name="Normal 5 12 22" xfId="1580" xr:uid="{336DC2B7-F01B-4C5F-9FF4-2360D3533A33}"/>
    <cellStyle name="Normal 5 12 23" xfId="1646" xr:uid="{26C3628F-7EC8-422B-BAAE-C1259C786F4F}"/>
    <cellStyle name="Normal 5 12 24" xfId="1712" xr:uid="{8AF7BF8C-E4A4-4FF4-887D-83D6626033B2}"/>
    <cellStyle name="Normal 5 12 25" xfId="1778" xr:uid="{F1B16974-A07D-46D0-8B69-037DCE1A3642}"/>
    <cellStyle name="Normal 5 12 26" xfId="1844" xr:uid="{38774CA9-32B9-4EE0-ACD3-A1F8FCA0DFA9}"/>
    <cellStyle name="Normal 5 12 27" xfId="1910" xr:uid="{24F4D636-E7FD-4FA0-9D01-5B4F7671B203}"/>
    <cellStyle name="Normal 5 12 28" xfId="2175" xr:uid="{A6024BC2-15C2-4D61-9248-20D20ABD83A8}"/>
    <cellStyle name="Normal 5 12 29" xfId="2243" xr:uid="{3B9882A6-7320-4311-854A-226E12B707F9}"/>
    <cellStyle name="Normal 5 12 3" xfId="183" xr:uid="{3B0B5CD4-F8C3-4841-BA9E-786310F17509}"/>
    <cellStyle name="Normal 5 12 3 2" xfId="2043" xr:uid="{4F4B5A25-8D8A-449B-8BFA-CB446654C0BF}"/>
    <cellStyle name="Normal 5 12 30" xfId="2313" xr:uid="{C267C9E5-BE9A-4B40-B983-E3C4EACE64C7}"/>
    <cellStyle name="Normal 5 12 31" xfId="2380" xr:uid="{91C7430C-9A28-4D7F-9B70-7572FF00A3F7}"/>
    <cellStyle name="Normal 5 12 32" xfId="2513" xr:uid="{CE4231D8-7A2A-4E3B-9779-2AE5CC79F694}"/>
    <cellStyle name="Normal 5 12 33" xfId="2579" xr:uid="{61A9BE79-1F40-4309-82DC-CB5F6C6CDCCB}"/>
    <cellStyle name="Normal 5 12 34" xfId="2645" xr:uid="{46C91988-AD05-408D-8632-2400AABB06BB}"/>
    <cellStyle name="Normal 5 12 35" xfId="2711" xr:uid="{6C239597-19D6-45F5-BCC0-9F6B88C8E1E1}"/>
    <cellStyle name="Normal 5 12 36" xfId="2778" xr:uid="{9F033F59-94B4-4EBB-875B-23877F870F41}"/>
    <cellStyle name="Normal 5 12 37" xfId="2844" xr:uid="{97608003-A7ED-42E9-B2A6-3AE433F1FF92}"/>
    <cellStyle name="Normal 5 12 38" xfId="2910" xr:uid="{D66474A9-F8D4-4995-864C-377D21A40F43}"/>
    <cellStyle name="Normal 5 12 39" xfId="3043" xr:uid="{AFE22C03-EFE4-4F00-8097-49CCAA403DAB}"/>
    <cellStyle name="Normal 5 12 4" xfId="249" xr:uid="{AC51C815-3439-4BAA-866E-E3ABA692EB61}"/>
    <cellStyle name="Normal 5 12 40" xfId="3109" xr:uid="{256A98B5-C935-4368-895A-9721A4190D84}"/>
    <cellStyle name="Normal 5 12 41" xfId="3176" xr:uid="{51DE65C2-03C6-4EFE-A400-C3E06DD15FD3}"/>
    <cellStyle name="Normal 5 12 42" xfId="3242" xr:uid="{61895CFF-5EC5-4FC2-A53B-D8A7035E624F}"/>
    <cellStyle name="Normal 5 12 43" xfId="3308" xr:uid="{140C57AD-0573-40C4-81A9-1825FCDFD1A9}"/>
    <cellStyle name="Normal 5 12 44" xfId="3374" xr:uid="{40A0ED6D-75E5-4233-B0E5-F76EA2102573}"/>
    <cellStyle name="Normal 5 12 45" xfId="3440" xr:uid="{F667B21B-989C-478C-B40E-599A366B83FF}"/>
    <cellStyle name="Normal 5 12 5" xfId="315" xr:uid="{06119BE7-281E-47FA-BA9C-445AB78F2E82}"/>
    <cellStyle name="Normal 5 12 6" xfId="383" xr:uid="{85669DD8-F687-4C32-9543-D501D4B97127}"/>
    <cellStyle name="Normal 5 12 7" xfId="449" xr:uid="{4BFFD5F2-66BA-400A-9C1F-89DC5007E87E}"/>
    <cellStyle name="Normal 5 12 8" xfId="517" xr:uid="{E96C551F-13DF-4D87-BC7F-DCF4DE2119FA}"/>
    <cellStyle name="Normal 5 12 9" xfId="649" xr:uid="{23964189-FEA6-448A-BFF8-044008E40B18}"/>
    <cellStyle name="Normal 5 13" xfId="44" xr:uid="{5B410327-BD8D-4005-A52D-E17FE73CCBE6}"/>
    <cellStyle name="Normal 5 13 10" xfId="717" xr:uid="{DD6B248E-3B99-4B2E-A8AD-EE7E1A49D321}"/>
    <cellStyle name="Normal 5 13 11" xfId="849" xr:uid="{D01BDE7D-E818-48D8-9688-C71FB7D65DD1}"/>
    <cellStyle name="Normal 5 13 12" xfId="919" xr:uid="{C209D89C-1240-4CA6-87B7-AD66E935DA9D}"/>
    <cellStyle name="Normal 5 13 13" xfId="987" xr:uid="{508D86BA-8900-4AD1-874B-4AF3D832D187}"/>
    <cellStyle name="Normal 5 13 14" xfId="1053" xr:uid="{95DCB25A-B001-4B63-81E6-84755A06D883}"/>
    <cellStyle name="Normal 5 13 15" xfId="1120" xr:uid="{D084E81D-A59B-464A-B803-ED34D5EAC831}"/>
    <cellStyle name="Normal 5 13 16" xfId="1186" xr:uid="{A7362B8C-6506-4794-B180-A3E17649F7CD}"/>
    <cellStyle name="Normal 5 13 17" xfId="1252" xr:uid="{3030BBC6-1958-48C7-8601-7273BA94923D}"/>
    <cellStyle name="Normal 5 13 18" xfId="1318" xr:uid="{64CEA7E5-B9C4-4535-956D-6C28066FF226}"/>
    <cellStyle name="Normal 5 13 19" xfId="1384" xr:uid="{ED1CB564-AA34-4EAA-9131-5F02D6BB945A}"/>
    <cellStyle name="Normal 5 13 2" xfId="115" xr:uid="{415E860B-3848-4F9F-AD93-A3C42376E143}"/>
    <cellStyle name="Normal 5 13 2 2" xfId="585" xr:uid="{27EF2130-323B-4514-A035-43B1DEED5F13}"/>
    <cellStyle name="Normal 5 13 2 2 2" xfId="2111" xr:uid="{23E89632-1FBA-48D3-BDD8-915BBB39B4F6}"/>
    <cellStyle name="Normal 5 13 2 3" xfId="783" xr:uid="{88EEA9BA-95C4-4009-AD84-4BB77392CAD4}"/>
    <cellStyle name="Normal 5 13 2 4" xfId="1979" xr:uid="{CC9DBE46-72A2-43E8-A97A-3193E67D8889}"/>
    <cellStyle name="Normal 5 13 2 5" xfId="2449" xr:uid="{CB59FBA7-1A64-4A8A-892F-94E47AE37BEB}"/>
    <cellStyle name="Normal 5 13 2 6" xfId="2979" xr:uid="{B95B8473-F844-48E6-B1E7-BB7452162470}"/>
    <cellStyle name="Normal 5 13 20" xfId="1450" xr:uid="{E827B1E7-0972-4AE9-8354-8B2FF3604F82}"/>
    <cellStyle name="Normal 5 13 21" xfId="1516" xr:uid="{152B005C-974C-4468-B235-104598C042AB}"/>
    <cellStyle name="Normal 5 13 22" xfId="1582" xr:uid="{EB521210-CA0D-4673-B76D-7AE274D61D3E}"/>
    <cellStyle name="Normal 5 13 23" xfId="1648" xr:uid="{ACC38924-6131-44B6-8CE0-70BFB05C18D9}"/>
    <cellStyle name="Normal 5 13 24" xfId="1714" xr:uid="{B5796EC7-431B-4382-88BE-D993F35C7DB2}"/>
    <cellStyle name="Normal 5 13 25" xfId="1780" xr:uid="{87988AEB-76B4-4BAE-A734-E1379ED2A641}"/>
    <cellStyle name="Normal 5 13 26" xfId="1846" xr:uid="{9A7A1095-DCAF-423E-8524-575463E60243}"/>
    <cellStyle name="Normal 5 13 27" xfId="1912" xr:uid="{6E38EE84-AA81-4C7E-AADF-BE9932D7A8B0}"/>
    <cellStyle name="Normal 5 13 28" xfId="2177" xr:uid="{2D1783BF-84B6-4D98-9F6A-D6AEF71467DC}"/>
    <cellStyle name="Normal 5 13 29" xfId="2245" xr:uid="{9283AE53-12B6-4BEC-B3F1-2E912A3ED9AC}"/>
    <cellStyle name="Normal 5 13 3" xfId="185" xr:uid="{49C5C785-A35C-4711-B5BF-43E7B03BD9A5}"/>
    <cellStyle name="Normal 5 13 3 2" xfId="2045" xr:uid="{E0EE8EA0-6A68-484F-A8F8-AD4BDCBF5542}"/>
    <cellStyle name="Normal 5 13 30" xfId="2315" xr:uid="{0F2E340C-F50D-4010-BFE6-D6A0DDB46F32}"/>
    <cellStyle name="Normal 5 13 31" xfId="2382" xr:uid="{66D86317-945A-4389-AE5C-C3023E5E0BF6}"/>
    <cellStyle name="Normal 5 13 32" xfId="2515" xr:uid="{0D3E6EFE-16B4-4510-82C6-C8C28D5232D9}"/>
    <cellStyle name="Normal 5 13 33" xfId="2581" xr:uid="{CF613793-E200-4610-A78F-7C8E756C2E78}"/>
    <cellStyle name="Normal 5 13 34" xfId="2647" xr:uid="{06786FB6-A05C-43F1-9120-08B1B363F778}"/>
    <cellStyle name="Normal 5 13 35" xfId="2713" xr:uid="{F5644300-7116-40F7-B43E-864AF8A5630D}"/>
    <cellStyle name="Normal 5 13 36" xfId="2780" xr:uid="{F4B674EE-1271-441B-B5E1-377EC7EAAE96}"/>
    <cellStyle name="Normal 5 13 37" xfId="2846" xr:uid="{01453356-FC42-4931-84D3-EDC4B7B18941}"/>
    <cellStyle name="Normal 5 13 38" xfId="2912" xr:uid="{067783C7-FF8B-47AC-9E7D-906C0D563535}"/>
    <cellStyle name="Normal 5 13 39" xfId="3045" xr:uid="{0B6D71FA-5592-414D-9F62-18D485CD3238}"/>
    <cellStyle name="Normal 5 13 4" xfId="251" xr:uid="{66A1426E-8B23-4DB2-886F-EE8C7AD49C34}"/>
    <cellStyle name="Normal 5 13 40" xfId="3111" xr:uid="{E2A80F2F-461E-4ABF-95F2-ED23956EF12F}"/>
    <cellStyle name="Normal 5 13 41" xfId="3178" xr:uid="{ADC65C5D-66AF-458B-AF4D-036A315C04C1}"/>
    <cellStyle name="Normal 5 13 42" xfId="3244" xr:uid="{F31D8A53-7F43-461E-982C-A95A5657D425}"/>
    <cellStyle name="Normal 5 13 43" xfId="3310" xr:uid="{ADF014B0-2FFA-4531-B644-0B40D28299C1}"/>
    <cellStyle name="Normal 5 13 44" xfId="3376" xr:uid="{277A82A1-D2AF-42EB-AF86-D5D971EAC27E}"/>
    <cellStyle name="Normal 5 13 45" xfId="3442" xr:uid="{2120B27B-9FBB-4B4A-97B8-20DD395192EF}"/>
    <cellStyle name="Normal 5 13 5" xfId="317" xr:uid="{5825CFCD-EF6C-4742-9D63-1618862D8B12}"/>
    <cellStyle name="Normal 5 13 6" xfId="385" xr:uid="{7A361299-B399-411F-AFA1-CA2F86CB61FE}"/>
    <cellStyle name="Normal 5 13 7" xfId="451" xr:uid="{437057C9-D11F-4DEB-98E6-636355B3D41F}"/>
    <cellStyle name="Normal 5 13 8" xfId="519" xr:uid="{7D2EAE45-3126-4CBC-ABC8-6385338F5236}"/>
    <cellStyle name="Normal 5 13 9" xfId="651" xr:uid="{B5A6490C-F01A-4A6A-B92C-90ECB9EAF822}"/>
    <cellStyle name="Normal 5 14" xfId="46" xr:uid="{D47DD7AF-47A9-4212-96CB-6755B148E0D6}"/>
    <cellStyle name="Normal 5 14 10" xfId="719" xr:uid="{3A9798CC-E88F-4481-BFA3-4467150E3D17}"/>
    <cellStyle name="Normal 5 14 11" xfId="851" xr:uid="{34C4BA43-5915-4B8E-AD5C-8E784D77A391}"/>
    <cellStyle name="Normal 5 14 12" xfId="921" xr:uid="{3BE28DD8-616F-426A-B2F2-F6BA0D3AAB8C}"/>
    <cellStyle name="Normal 5 14 13" xfId="989" xr:uid="{D9343E88-EC12-4D30-A8A7-24127A1DFC1F}"/>
    <cellStyle name="Normal 5 14 14" xfId="1055" xr:uid="{DC882F80-3EF0-4383-A692-F2BC1DFFAD15}"/>
    <cellStyle name="Normal 5 14 15" xfId="1122" xr:uid="{E2213581-2960-4A6A-ADE1-1342EF956261}"/>
    <cellStyle name="Normal 5 14 16" xfId="1188" xr:uid="{C810D04D-F27E-40D1-81C8-4D1DBA7DE74B}"/>
    <cellStyle name="Normal 5 14 17" xfId="1254" xr:uid="{6164D513-D45F-44B9-BD03-BF28F573B3A2}"/>
    <cellStyle name="Normal 5 14 18" xfId="1320" xr:uid="{4110FEAC-A14D-4CC8-986D-96F9E7E91261}"/>
    <cellStyle name="Normal 5 14 19" xfId="1386" xr:uid="{497394CB-4EDF-4AE2-BC7F-B45CED182D7E}"/>
    <cellStyle name="Normal 5 14 2" xfId="117" xr:uid="{6040D3E2-9789-4F42-8C0C-486139FA3C44}"/>
    <cellStyle name="Normal 5 14 2 2" xfId="587" xr:uid="{45A08074-8E5D-4605-9DBE-84F7E728446F}"/>
    <cellStyle name="Normal 5 14 2 2 2" xfId="2113" xr:uid="{ABB4E549-C1EA-408F-9B02-E0D7B8F25A7D}"/>
    <cellStyle name="Normal 5 14 2 3" xfId="785" xr:uid="{D6496D9C-F42B-492D-B851-380907938A97}"/>
    <cellStyle name="Normal 5 14 2 4" xfId="1981" xr:uid="{82F3519C-8EA2-4A45-AE7A-A46FC7D030BE}"/>
    <cellStyle name="Normal 5 14 2 5" xfId="2451" xr:uid="{0D216A97-37DF-4394-A071-A46CBD2793EC}"/>
    <cellStyle name="Normal 5 14 2 6" xfId="2981" xr:uid="{DAD5F3F4-54ED-42D5-8C4D-6C2C5BFEB8CA}"/>
    <cellStyle name="Normal 5 14 20" xfId="1452" xr:uid="{60738C1A-B2D6-4146-9E84-826C57AF8158}"/>
    <cellStyle name="Normal 5 14 21" xfId="1518" xr:uid="{0F3C797A-84AD-4BD6-BC97-C3EA8CE8707F}"/>
    <cellStyle name="Normal 5 14 22" xfId="1584" xr:uid="{115E471F-2A84-4C7E-B7F6-9FBD35F2477F}"/>
    <cellStyle name="Normal 5 14 23" xfId="1650" xr:uid="{84E96392-8D26-4895-986C-91C862D6F1B7}"/>
    <cellStyle name="Normal 5 14 24" xfId="1716" xr:uid="{7A737AA1-139E-447F-B4B9-09D200B3F5CB}"/>
    <cellStyle name="Normal 5 14 25" xfId="1782" xr:uid="{AC199004-5218-4EEA-91E1-9C5A282A8B39}"/>
    <cellStyle name="Normal 5 14 26" xfId="1848" xr:uid="{BC70CA8C-ED34-4B6A-B095-94E291040EE1}"/>
    <cellStyle name="Normal 5 14 27" xfId="1914" xr:uid="{DFBC157F-5C53-4CB0-B2D5-B9DF59087502}"/>
    <cellStyle name="Normal 5 14 28" xfId="2179" xr:uid="{EA629B75-768A-4FDE-B6C7-86927D24E6CF}"/>
    <cellStyle name="Normal 5 14 29" xfId="2247" xr:uid="{4203D7A1-4365-4721-9072-028C74C43795}"/>
    <cellStyle name="Normal 5 14 3" xfId="187" xr:uid="{DFED1E18-8862-42FF-986F-3BB816952B78}"/>
    <cellStyle name="Normal 5 14 3 2" xfId="2047" xr:uid="{DD7EC008-0F96-4F21-892F-30D8714A6304}"/>
    <cellStyle name="Normal 5 14 30" xfId="2317" xr:uid="{DD909FE8-3A5C-4A9E-86BF-49DD078DFA6F}"/>
    <cellStyle name="Normal 5 14 31" xfId="2384" xr:uid="{736F35B0-7728-4531-B92B-122C94937310}"/>
    <cellStyle name="Normal 5 14 32" xfId="2517" xr:uid="{014BF63E-D276-4BBC-9280-FDA7D46E93D1}"/>
    <cellStyle name="Normal 5 14 33" xfId="2583" xr:uid="{4B94351D-8A1E-4EF9-9097-5F1E9989B25C}"/>
    <cellStyle name="Normal 5 14 34" xfId="2649" xr:uid="{D62E60A3-61D1-4F09-9068-6218CC21918B}"/>
    <cellStyle name="Normal 5 14 35" xfId="2715" xr:uid="{9F671DF4-824B-43AC-93DD-BA2564444FFE}"/>
    <cellStyle name="Normal 5 14 36" xfId="2782" xr:uid="{F4E211FF-D181-49D2-A1E0-D45272D7F75F}"/>
    <cellStyle name="Normal 5 14 37" xfId="2848" xr:uid="{CACDBE2C-97A7-49F0-AC7B-0B409DA6F5D6}"/>
    <cellStyle name="Normal 5 14 38" xfId="2914" xr:uid="{67CA39E6-A60D-4748-A258-F2D842D8355A}"/>
    <cellStyle name="Normal 5 14 39" xfId="3047" xr:uid="{63D5F569-5D82-4497-A6B6-C694FB1E62EA}"/>
    <cellStyle name="Normal 5 14 4" xfId="253" xr:uid="{7012AEC2-C759-473C-9DBA-D511E5F823BB}"/>
    <cellStyle name="Normal 5 14 40" xfId="3113" xr:uid="{7F4FDF52-F7C6-48E7-A951-6FA20302F125}"/>
    <cellStyle name="Normal 5 14 41" xfId="3180" xr:uid="{919F4866-19C5-4003-92A9-0DCE560C0E31}"/>
    <cellStyle name="Normal 5 14 42" xfId="3246" xr:uid="{0B248BD3-0D82-46A7-9126-9932A15EE5DF}"/>
    <cellStyle name="Normal 5 14 43" xfId="3312" xr:uid="{6F069F6F-3B30-4FFB-9483-E2707DB68A67}"/>
    <cellStyle name="Normal 5 14 44" xfId="3378" xr:uid="{936C5924-198C-409E-A048-EBD354CF61FB}"/>
    <cellStyle name="Normal 5 14 45" xfId="3444" xr:uid="{C147B9F8-4BC4-465B-933A-93AF109C0715}"/>
    <cellStyle name="Normal 5 14 5" xfId="319" xr:uid="{FD3F84A2-31C3-4181-B350-C86AAACEA205}"/>
    <cellStyle name="Normal 5 14 6" xfId="387" xr:uid="{93CA29F4-908D-4C19-B74E-EC4AF80D0DE8}"/>
    <cellStyle name="Normal 5 14 7" xfId="453" xr:uid="{0BD9935D-AD09-419F-A782-0CABC54B7202}"/>
    <cellStyle name="Normal 5 14 8" xfId="521" xr:uid="{936671C2-FF6C-45AC-9C8E-D6DF4DA64A51}"/>
    <cellStyle name="Normal 5 14 9" xfId="653" xr:uid="{A5427336-41FF-430E-B3E0-3192EB6DF55C}"/>
    <cellStyle name="Normal 5 15" xfId="48" xr:uid="{504E9CE7-CEDA-406E-AA5A-09BCFDFFC909}"/>
    <cellStyle name="Normal 5 15 10" xfId="721" xr:uid="{65CAFF90-5A6A-4E8E-BBE7-973DE8DE3156}"/>
    <cellStyle name="Normal 5 15 11" xfId="853" xr:uid="{094040F2-1794-4891-8F41-DAD00B50D31B}"/>
    <cellStyle name="Normal 5 15 12" xfId="923" xr:uid="{E8C27C0B-CB3E-412C-9310-866B61128268}"/>
    <cellStyle name="Normal 5 15 13" xfId="991" xr:uid="{023326BA-B278-4043-BD44-2FDC65F18BBF}"/>
    <cellStyle name="Normal 5 15 14" xfId="1057" xr:uid="{795FB469-5A28-40ED-8D7D-68A60022534A}"/>
    <cellStyle name="Normal 5 15 15" xfId="1124" xr:uid="{0E442834-2DF4-4A9E-AC9D-E5943D1A8A8F}"/>
    <cellStyle name="Normal 5 15 16" xfId="1190" xr:uid="{6B9C9F5E-52F2-4071-9F0D-EA3BC71BA366}"/>
    <cellStyle name="Normal 5 15 17" xfId="1256" xr:uid="{D11B2893-2C89-446E-9FCD-12541487AE18}"/>
    <cellStyle name="Normal 5 15 18" xfId="1322" xr:uid="{09930E75-9740-4DF4-9661-A5B89AECA5E1}"/>
    <cellStyle name="Normal 5 15 19" xfId="1388" xr:uid="{5C251446-4C84-404F-8CE6-B57A9F16C2D0}"/>
    <cellStyle name="Normal 5 15 2" xfId="119" xr:uid="{F408830F-5F7E-43D6-AC1A-90C13F6D64FA}"/>
    <cellStyle name="Normal 5 15 2 2" xfId="589" xr:uid="{263E811B-47FB-4243-835A-B2AC35DA629F}"/>
    <cellStyle name="Normal 5 15 2 2 2" xfId="2115" xr:uid="{4CEB7E7A-C9AB-42AA-AF2D-6FE2DF37AF86}"/>
    <cellStyle name="Normal 5 15 2 3" xfId="787" xr:uid="{E8913C94-A90A-414F-B4FA-F1E00255A337}"/>
    <cellStyle name="Normal 5 15 2 4" xfId="1983" xr:uid="{7679D5A6-A3E2-4CD3-9811-F3BB9B0095BA}"/>
    <cellStyle name="Normal 5 15 2 5" xfId="2453" xr:uid="{E1C30041-A517-48D0-94A8-142631D55CF9}"/>
    <cellStyle name="Normal 5 15 2 6" xfId="2983" xr:uid="{64714C5F-E502-4FA2-9B53-3604CD408CD6}"/>
    <cellStyle name="Normal 5 15 20" xfId="1454" xr:uid="{C141577A-D420-4133-969A-5F8E0A4614FE}"/>
    <cellStyle name="Normal 5 15 21" xfId="1520" xr:uid="{4F4EBE9E-B4F2-4A13-AC9A-C685C8A4118F}"/>
    <cellStyle name="Normal 5 15 22" xfId="1586" xr:uid="{9D129695-4158-46A6-BF58-C6FDAEE047E7}"/>
    <cellStyle name="Normal 5 15 23" xfId="1652" xr:uid="{C235C83A-D788-4124-8AC1-0CCEF44027E5}"/>
    <cellStyle name="Normal 5 15 24" xfId="1718" xr:uid="{C8D8EE06-BDD0-4433-AB83-6DAB07D79EA4}"/>
    <cellStyle name="Normal 5 15 25" xfId="1784" xr:uid="{CC403627-CAE2-48E8-811A-85883B072B7B}"/>
    <cellStyle name="Normal 5 15 26" xfId="1850" xr:uid="{FFABB307-8351-4299-A393-79FFA492BD41}"/>
    <cellStyle name="Normal 5 15 27" xfId="1916" xr:uid="{E38EA912-AEAB-45C2-BA7C-F130A705917F}"/>
    <cellStyle name="Normal 5 15 28" xfId="2181" xr:uid="{8B13B946-DD58-445F-86E9-30F4983D4D8A}"/>
    <cellStyle name="Normal 5 15 29" xfId="2249" xr:uid="{9DC16BB4-CCE3-404B-8827-BBD383B3F346}"/>
    <cellStyle name="Normal 5 15 3" xfId="189" xr:uid="{5511883A-3578-4356-8593-B38B0765D4A1}"/>
    <cellStyle name="Normal 5 15 3 2" xfId="2049" xr:uid="{57679203-D90C-4E03-8C1D-69071724E824}"/>
    <cellStyle name="Normal 5 15 30" xfId="2319" xr:uid="{C680A085-D1FC-46D7-8F77-FCA3628E1FE3}"/>
    <cellStyle name="Normal 5 15 31" xfId="2386" xr:uid="{97B2BE20-CA4E-4D95-8865-8E0246C9C14B}"/>
    <cellStyle name="Normal 5 15 32" xfId="2519" xr:uid="{BCA247FE-0687-40C8-9D56-33B50F020533}"/>
    <cellStyle name="Normal 5 15 33" xfId="2585" xr:uid="{75C4DEC5-6F6A-4DA6-B655-27F55A8A6D6E}"/>
    <cellStyle name="Normal 5 15 34" xfId="2651" xr:uid="{B69BEB65-329B-4996-9F11-8A2402B5E724}"/>
    <cellStyle name="Normal 5 15 35" xfId="2717" xr:uid="{E7154DB2-16E9-491B-8D92-2EA54C78E36D}"/>
    <cellStyle name="Normal 5 15 36" xfId="2784" xr:uid="{6393ABB6-030F-4109-88FC-36E8182BB759}"/>
    <cellStyle name="Normal 5 15 37" xfId="2850" xr:uid="{20C6E796-5F4A-44A0-81FF-A3228E8FAC22}"/>
    <cellStyle name="Normal 5 15 38" xfId="2916" xr:uid="{54C54F3E-8E94-4E42-AD4A-34A677FE34B5}"/>
    <cellStyle name="Normal 5 15 39" xfId="3049" xr:uid="{BE2D4B0B-D8C6-4F2B-91FE-336D006487E2}"/>
    <cellStyle name="Normal 5 15 4" xfId="255" xr:uid="{EDC90D0F-5174-48B9-942D-6E25B7C7EE4F}"/>
    <cellStyle name="Normal 5 15 40" xfId="3115" xr:uid="{FF6A0EEF-438A-480D-B5F0-0083BF7F4B83}"/>
    <cellStyle name="Normal 5 15 41" xfId="3182" xr:uid="{979D40A2-8630-40B4-984C-3423C6DD5F1D}"/>
    <cellStyle name="Normal 5 15 42" xfId="3248" xr:uid="{8F2D18D4-819A-4669-BA80-550B077356CA}"/>
    <cellStyle name="Normal 5 15 43" xfId="3314" xr:uid="{941C30CA-98E0-4490-871D-8C6DC91C29B0}"/>
    <cellStyle name="Normal 5 15 44" xfId="3380" xr:uid="{AE7695A1-0221-4943-AC8E-7C7591BD1522}"/>
    <cellStyle name="Normal 5 15 45" xfId="3446" xr:uid="{E0565970-AD63-40CA-9625-D74710AD6EDC}"/>
    <cellStyle name="Normal 5 15 5" xfId="321" xr:uid="{11B86806-1BA7-4582-8837-1F152FB3D00F}"/>
    <cellStyle name="Normal 5 15 6" xfId="389" xr:uid="{C752EA24-68C0-4A85-AA76-80C75964EE32}"/>
    <cellStyle name="Normal 5 15 7" xfId="455" xr:uid="{9147A22F-EB12-4130-A272-61248C4CF81E}"/>
    <cellStyle name="Normal 5 15 8" xfId="523" xr:uid="{E8DEC242-E6EF-4E09-9522-FCDC37EE7928}"/>
    <cellStyle name="Normal 5 15 9" xfId="655" xr:uid="{1D40DC1A-165B-4825-959B-8831BB84ED32}"/>
    <cellStyle name="Normal 5 16" xfId="52" xr:uid="{CF698426-A624-436F-B705-2F329683B649}"/>
    <cellStyle name="Normal 5 16 10" xfId="725" xr:uid="{BCF4DB2C-8935-4190-BE8D-31E00DCB2A33}"/>
    <cellStyle name="Normal 5 16 11" xfId="857" xr:uid="{FBC0C9F5-95F0-46FE-B114-91B35C3A9D50}"/>
    <cellStyle name="Normal 5 16 12" xfId="927" xr:uid="{31430A71-D24D-4B97-9144-8074FDF1B3E7}"/>
    <cellStyle name="Normal 5 16 13" xfId="995" xr:uid="{205299A3-0C77-4CF4-BB93-F099370F561E}"/>
    <cellStyle name="Normal 5 16 14" xfId="1061" xr:uid="{2CEA2041-3AC4-48F6-9417-91DEAD7797E0}"/>
    <cellStyle name="Normal 5 16 15" xfId="1128" xr:uid="{80E7F231-94CC-49B2-96FD-6013C90D0450}"/>
    <cellStyle name="Normal 5 16 16" xfId="1194" xr:uid="{882EDABF-43A1-4E7E-93AE-32DFFE9EF00C}"/>
    <cellStyle name="Normal 5 16 17" xfId="1260" xr:uid="{97E0B80E-26A8-445D-827B-A2A2F923C57A}"/>
    <cellStyle name="Normal 5 16 18" xfId="1326" xr:uid="{A967C0EB-03D2-40D8-857B-9701A53CD3AC}"/>
    <cellStyle name="Normal 5 16 19" xfId="1392" xr:uid="{7E5E6E67-D2E8-43B8-8C1F-121D27283A40}"/>
    <cellStyle name="Normal 5 16 2" xfId="123" xr:uid="{A6236B0C-FE73-4E66-B982-7C5B8FB61A74}"/>
    <cellStyle name="Normal 5 16 2 2" xfId="593" xr:uid="{2529E9C1-F4C0-4BA6-9421-2A39DE023C87}"/>
    <cellStyle name="Normal 5 16 2 2 2" xfId="2119" xr:uid="{EF271AA3-B8A3-4BEE-9D0B-47DDA4EB1CBD}"/>
    <cellStyle name="Normal 5 16 2 3" xfId="791" xr:uid="{784B161B-D9A6-4004-AF88-5BA80093BB94}"/>
    <cellStyle name="Normal 5 16 2 4" xfId="1987" xr:uid="{399CA049-7ABD-4AF4-A4A5-0B2445967668}"/>
    <cellStyle name="Normal 5 16 2 5" xfId="2457" xr:uid="{F4E7EBC4-7383-4D6B-9D6A-3FE1C145BC8D}"/>
    <cellStyle name="Normal 5 16 2 6" xfId="2987" xr:uid="{CC01492A-4211-429A-999F-BB7A0533D44A}"/>
    <cellStyle name="Normal 5 16 20" xfId="1458" xr:uid="{12E5A4D0-4739-4B1A-ADC8-BC9D1BA92D8B}"/>
    <cellStyle name="Normal 5 16 21" xfId="1524" xr:uid="{7C63F02C-DE9E-4F46-B812-D4DA5997CF95}"/>
    <cellStyle name="Normal 5 16 22" xfId="1590" xr:uid="{8F4336C4-354C-42FF-8F71-3A7317DE106F}"/>
    <cellStyle name="Normal 5 16 23" xfId="1656" xr:uid="{932D2DB3-CD85-40CB-AF9C-37DE6D88C555}"/>
    <cellStyle name="Normal 5 16 24" xfId="1722" xr:uid="{0DDE53D1-BBB2-47B6-9293-0C3018D4C48B}"/>
    <cellStyle name="Normal 5 16 25" xfId="1788" xr:uid="{6B3C7D67-759C-4A24-AAD1-E72B099CA52E}"/>
    <cellStyle name="Normal 5 16 26" xfId="1854" xr:uid="{E72743CD-E180-4148-B25A-5AABA279D668}"/>
    <cellStyle name="Normal 5 16 27" xfId="1920" xr:uid="{1CF1B093-365E-4688-AE15-9578E0B4441C}"/>
    <cellStyle name="Normal 5 16 28" xfId="2185" xr:uid="{26795852-F6F2-4485-AB28-AB1A903FCB1D}"/>
    <cellStyle name="Normal 5 16 29" xfId="2253" xr:uid="{092283D2-8AD5-40DA-A073-C1F1AE984883}"/>
    <cellStyle name="Normal 5 16 3" xfId="193" xr:uid="{D0417A1D-E14A-403B-9C0B-5BEDD3EB3B12}"/>
    <cellStyle name="Normal 5 16 3 2" xfId="2053" xr:uid="{C5559847-8FD7-4F44-BC5E-B656084C3EAF}"/>
    <cellStyle name="Normal 5 16 30" xfId="2323" xr:uid="{F719F6A8-1249-46E1-90C7-127FE5AC18A6}"/>
    <cellStyle name="Normal 5 16 31" xfId="2390" xr:uid="{15BBE286-0262-4478-87AA-DD3AF6EB2162}"/>
    <cellStyle name="Normal 5 16 32" xfId="2523" xr:uid="{87A2DDD9-C7C3-4099-BA34-E8354D2A677F}"/>
    <cellStyle name="Normal 5 16 33" xfId="2589" xr:uid="{F5E41C75-C677-41CA-87D7-B346F7BAD167}"/>
    <cellStyle name="Normal 5 16 34" xfId="2655" xr:uid="{6841E841-5502-4C38-99C0-4C83CF1AB704}"/>
    <cellStyle name="Normal 5 16 35" xfId="2721" xr:uid="{35B6459D-FA5C-4D30-B1E5-1A177AED2E74}"/>
    <cellStyle name="Normal 5 16 36" xfId="2788" xr:uid="{275BD05F-F751-4258-9D84-1B0AEFBF0054}"/>
    <cellStyle name="Normal 5 16 37" xfId="2854" xr:uid="{F944BC5B-BD4E-431E-B21E-EDE9AB70508F}"/>
    <cellStyle name="Normal 5 16 38" xfId="2920" xr:uid="{936D8C53-2A41-42FC-B8E2-3D78D0A38581}"/>
    <cellStyle name="Normal 5 16 39" xfId="3053" xr:uid="{132127E4-41FC-44B8-B720-3B06BB7C8E40}"/>
    <cellStyle name="Normal 5 16 4" xfId="259" xr:uid="{CA5B57D5-81E7-4FBB-87B8-6F069F8E9D21}"/>
    <cellStyle name="Normal 5 16 40" xfId="3119" xr:uid="{CBCEE58D-568D-4E86-ACE9-F59202144F98}"/>
    <cellStyle name="Normal 5 16 41" xfId="3186" xr:uid="{C8D51447-289C-4471-A6FC-01A0E2F01E20}"/>
    <cellStyle name="Normal 5 16 42" xfId="3252" xr:uid="{4B910988-6B86-45A1-8690-091204B4FE8C}"/>
    <cellStyle name="Normal 5 16 43" xfId="3318" xr:uid="{C48E65E9-9DA0-49E8-B675-87F17C4A4B62}"/>
    <cellStyle name="Normal 5 16 44" xfId="3384" xr:uid="{AA120EA2-DD71-449C-8775-0E664467353C}"/>
    <cellStyle name="Normal 5 16 45" xfId="3450" xr:uid="{980E678E-3420-41C8-81EF-D06FD5D85511}"/>
    <cellStyle name="Normal 5 16 5" xfId="325" xr:uid="{A9793092-3CA0-43E8-B679-392096C7606B}"/>
    <cellStyle name="Normal 5 16 6" xfId="393" xr:uid="{59466952-0B17-412D-8846-3D0C290E2DD3}"/>
    <cellStyle name="Normal 5 16 7" xfId="459" xr:uid="{42479341-E7C4-437B-B56B-7AF059576494}"/>
    <cellStyle name="Normal 5 16 8" xfId="527" xr:uid="{9B63DD56-E076-4C90-97CC-885B1F53F482}"/>
    <cellStyle name="Normal 5 16 9" xfId="659" xr:uid="{FEFDED99-ACAD-4945-A6ED-B697FA79ED69}"/>
    <cellStyle name="Normal 5 17" xfId="54" xr:uid="{7FDDC69C-BC5D-4F14-BF13-625823ACB0EB}"/>
    <cellStyle name="Normal 5 17 10" xfId="727" xr:uid="{A89A2AFB-0506-43AC-8E3B-9B7D27A2AB5F}"/>
    <cellStyle name="Normal 5 17 11" xfId="859" xr:uid="{BB469F40-8A2C-4C23-BFAA-D1DD71F5BE6F}"/>
    <cellStyle name="Normal 5 17 12" xfId="929" xr:uid="{B9AC0AB0-BD48-4524-93F5-4C63D1522F5C}"/>
    <cellStyle name="Normal 5 17 13" xfId="997" xr:uid="{B3F8403C-2302-4785-8C28-18977ACEF204}"/>
    <cellStyle name="Normal 5 17 14" xfId="1063" xr:uid="{2C98A6EF-F9F5-4698-824D-BFBE6BB7F2EA}"/>
    <cellStyle name="Normal 5 17 15" xfId="1130" xr:uid="{04B7B09F-2BD9-4948-B50F-D16C010E121E}"/>
    <cellStyle name="Normal 5 17 16" xfId="1196" xr:uid="{E9B1179B-9160-4122-9AD8-DCA1D1F8DAF4}"/>
    <cellStyle name="Normal 5 17 17" xfId="1262" xr:uid="{5BD7830F-2EF9-4D0A-9317-822F9B78261E}"/>
    <cellStyle name="Normal 5 17 18" xfId="1328" xr:uid="{C2A5EA82-C270-4DE6-B79C-C19B18BFFFA9}"/>
    <cellStyle name="Normal 5 17 19" xfId="1394" xr:uid="{0B5A57FD-A9FC-46E1-B30F-9CF1541CC733}"/>
    <cellStyle name="Normal 5 17 2" xfId="125" xr:uid="{5137FF97-D0EF-4F07-89C5-C49A8A841E16}"/>
    <cellStyle name="Normal 5 17 2 2" xfId="595" xr:uid="{552D23DA-9A1A-46B9-BE9E-F26958B1C139}"/>
    <cellStyle name="Normal 5 17 2 2 2" xfId="2121" xr:uid="{30BE8395-4EAC-4C9C-A920-69178F480D46}"/>
    <cellStyle name="Normal 5 17 2 3" xfId="793" xr:uid="{52C0C059-2DF7-41D3-B860-4897CB7592F7}"/>
    <cellStyle name="Normal 5 17 2 4" xfId="1989" xr:uid="{012F736F-32F9-4DF3-8EEB-FACF979E6BE8}"/>
    <cellStyle name="Normal 5 17 2 5" xfId="2459" xr:uid="{F6B4491D-F217-4A1F-8480-8FFB3339B453}"/>
    <cellStyle name="Normal 5 17 2 6" xfId="2989" xr:uid="{3B4F2C63-8D76-4943-B118-7EE6BD56A6DA}"/>
    <cellStyle name="Normal 5 17 20" xfId="1460" xr:uid="{815DC74B-CDCE-4086-A2F3-188CE8050A06}"/>
    <cellStyle name="Normal 5 17 21" xfId="1526" xr:uid="{C95D1B27-57FA-419E-82EE-D9C490A1F53C}"/>
    <cellStyle name="Normal 5 17 22" xfId="1592" xr:uid="{ECF3D506-ED15-418C-8266-5AAC3DD60CA2}"/>
    <cellStyle name="Normal 5 17 23" xfId="1658" xr:uid="{94FD1AC7-9B91-42E6-9C88-6B9E09DEB64F}"/>
    <cellStyle name="Normal 5 17 24" xfId="1724" xr:uid="{48B8E158-F7AE-4041-BECA-F9B79018856A}"/>
    <cellStyle name="Normal 5 17 25" xfId="1790" xr:uid="{61137030-7877-4870-BD32-813DC0E0FD62}"/>
    <cellStyle name="Normal 5 17 26" xfId="1856" xr:uid="{2341C147-950B-41CE-A678-EE184E228A5C}"/>
    <cellStyle name="Normal 5 17 27" xfId="1922" xr:uid="{05E52A1B-0CD8-4DCF-9CB1-08AD9A9EF481}"/>
    <cellStyle name="Normal 5 17 28" xfId="2187" xr:uid="{EB8A0142-C5D2-4130-AD3D-022DB17354F3}"/>
    <cellStyle name="Normal 5 17 29" xfId="2255" xr:uid="{B44A5751-A35D-4BF3-A82A-40821342A58C}"/>
    <cellStyle name="Normal 5 17 3" xfId="195" xr:uid="{AEDAD1E1-EAFB-4DA7-8875-3923DDD43640}"/>
    <cellStyle name="Normal 5 17 3 2" xfId="2055" xr:uid="{F72D2DE2-B27B-4C27-B9A4-3CF70F9AA581}"/>
    <cellStyle name="Normal 5 17 30" xfId="2325" xr:uid="{DD8C86B2-BAD6-4544-9898-C1B8F2CEF9AD}"/>
    <cellStyle name="Normal 5 17 31" xfId="2392" xr:uid="{E8B6E149-828C-4FFA-B361-4796B4C3548E}"/>
    <cellStyle name="Normal 5 17 32" xfId="2525" xr:uid="{33724CB6-BED1-47B8-86A6-5F9C0FCF0B4D}"/>
    <cellStyle name="Normal 5 17 33" xfId="2591" xr:uid="{6BC5B41F-F30D-493A-A135-C695BEF78EC1}"/>
    <cellStyle name="Normal 5 17 34" xfId="2657" xr:uid="{2EF70D63-56A5-4383-AB42-B7B515856367}"/>
    <cellStyle name="Normal 5 17 35" xfId="2723" xr:uid="{3F05AB1F-545D-4590-B7B7-D62AE6CD7CFC}"/>
    <cellStyle name="Normal 5 17 36" xfId="2790" xr:uid="{47C31D8A-BEA5-4A85-A0AC-941CECE59524}"/>
    <cellStyle name="Normal 5 17 37" xfId="2856" xr:uid="{A9B671E4-5DD3-475A-84E4-43529795D859}"/>
    <cellStyle name="Normal 5 17 38" xfId="2922" xr:uid="{ABB342DC-4E71-4A1D-B5DF-605AF819FD48}"/>
    <cellStyle name="Normal 5 17 39" xfId="3055" xr:uid="{AFED0195-AC9A-45AC-B1A3-158288C79A6E}"/>
    <cellStyle name="Normal 5 17 4" xfId="261" xr:uid="{EC04FAD0-9C8F-4F41-B914-B7BEB514B4D8}"/>
    <cellStyle name="Normal 5 17 40" xfId="3121" xr:uid="{CB5E47DD-47C2-47EC-9FBE-6090C42F748C}"/>
    <cellStyle name="Normal 5 17 41" xfId="3188" xr:uid="{3FEC023F-B512-4DAF-B47D-D858CA0CFAEA}"/>
    <cellStyle name="Normal 5 17 42" xfId="3254" xr:uid="{C9E99D2B-B8D2-418A-BF2A-4710BD5735D4}"/>
    <cellStyle name="Normal 5 17 43" xfId="3320" xr:uid="{D4675669-8280-47D0-9759-575A8C087589}"/>
    <cellStyle name="Normal 5 17 44" xfId="3386" xr:uid="{18E01024-7A96-43CF-AD3A-2C69C89C66F3}"/>
    <cellStyle name="Normal 5 17 45" xfId="3452" xr:uid="{8C88ABEC-1C31-4802-AD63-30371353ACE8}"/>
    <cellStyle name="Normal 5 17 5" xfId="327" xr:uid="{2E1AF621-5EE9-4CCE-AD11-972B6E67A72B}"/>
    <cellStyle name="Normal 5 17 6" xfId="395" xr:uid="{52FAE1BF-FD86-469C-966F-8AAFB3088E5D}"/>
    <cellStyle name="Normal 5 17 7" xfId="461" xr:uid="{AAA85FDB-7B7A-4A9B-94D1-17693CE44F90}"/>
    <cellStyle name="Normal 5 17 8" xfId="529" xr:uid="{3BEE0829-59C4-4FEF-99FE-302E36944FDE}"/>
    <cellStyle name="Normal 5 17 9" xfId="661" xr:uid="{91C4FA5E-84BE-45B9-B0AD-6F8E16B4D862}"/>
    <cellStyle name="Normal 5 18" xfId="57" xr:uid="{74B04A1E-614E-49D9-AC3A-1CC45293F868}"/>
    <cellStyle name="Normal 5 18 10" xfId="729" xr:uid="{4E24B940-8EB7-42A1-BFDC-3B2559B1FE03}"/>
    <cellStyle name="Normal 5 18 11" xfId="861" xr:uid="{8FF75B9E-DC90-440F-A2A4-407B7FC1E058}"/>
    <cellStyle name="Normal 5 18 12" xfId="931" xr:uid="{CE3E5260-C99D-4F64-9803-C466B139CEBF}"/>
    <cellStyle name="Normal 5 18 13" xfId="999" xr:uid="{58FBAD1D-E965-4DF5-BD80-D20D41804CA3}"/>
    <cellStyle name="Normal 5 18 14" xfId="1065" xr:uid="{BACCC896-636F-43C4-8167-1A97910CED43}"/>
    <cellStyle name="Normal 5 18 15" xfId="1132" xr:uid="{A1B24BAA-4043-4D59-8FEB-ED08A3964014}"/>
    <cellStyle name="Normal 5 18 16" xfId="1198" xr:uid="{78591B08-FF8D-42DF-8F90-762F7AEAE7B1}"/>
    <cellStyle name="Normal 5 18 17" xfId="1264" xr:uid="{5E1E5AEE-81FF-4729-A66C-C7A13ABF143F}"/>
    <cellStyle name="Normal 5 18 18" xfId="1330" xr:uid="{7024B403-01E3-4F7E-BF9F-790AAD6388C0}"/>
    <cellStyle name="Normal 5 18 19" xfId="1396" xr:uid="{C8EE4372-C2B1-47C6-BEB7-400CABC5B8CF}"/>
    <cellStyle name="Normal 5 18 2" xfId="128" xr:uid="{D436A107-7206-4787-9313-85C21331019E}"/>
    <cellStyle name="Normal 5 18 2 2" xfId="597" xr:uid="{994AEDAB-F956-4923-BDBB-F322F5AEDA66}"/>
    <cellStyle name="Normal 5 18 2 2 2" xfId="2123" xr:uid="{37F689D0-1A1F-4123-A020-BDABBA0B11E1}"/>
    <cellStyle name="Normal 5 18 2 3" xfId="795" xr:uid="{2925ADF7-1717-4E81-857D-579C6C2EABB0}"/>
    <cellStyle name="Normal 5 18 2 4" xfId="1991" xr:uid="{9F603D9D-6939-45D1-B991-B82798EAD9AD}"/>
    <cellStyle name="Normal 5 18 2 5" xfId="2461" xr:uid="{737F4DA6-32B1-4F1E-B926-BC44676D2CB3}"/>
    <cellStyle name="Normal 5 18 2 6" xfId="2991" xr:uid="{2B911778-41F6-4A99-BB00-CAF5F20B0191}"/>
    <cellStyle name="Normal 5 18 20" xfId="1462" xr:uid="{C5C8CD88-5AB9-4861-B41E-42A06CB1EFDF}"/>
    <cellStyle name="Normal 5 18 21" xfId="1528" xr:uid="{1FD95918-2FB0-4C77-A45C-6C3CECF0DD2A}"/>
    <cellStyle name="Normal 5 18 22" xfId="1594" xr:uid="{0043A2E0-7B98-4964-AB6C-F5387B81AC3E}"/>
    <cellStyle name="Normal 5 18 23" xfId="1660" xr:uid="{06CC27DE-15C1-4891-B8C4-7AFC48807C93}"/>
    <cellStyle name="Normal 5 18 24" xfId="1726" xr:uid="{EAC42A8E-CCEE-45F4-883F-B8319D7B8FAF}"/>
    <cellStyle name="Normal 5 18 25" xfId="1792" xr:uid="{42D6EE00-2EA1-4C00-A2EA-D5C269FFD805}"/>
    <cellStyle name="Normal 5 18 26" xfId="1858" xr:uid="{9B10C5E9-855F-4E7F-8A90-F1CC174364E5}"/>
    <cellStyle name="Normal 5 18 27" xfId="1924" xr:uid="{7EF50752-397E-4745-B09C-DAF764818B12}"/>
    <cellStyle name="Normal 5 18 28" xfId="2189" xr:uid="{3F87982D-49D7-4E85-A55B-5CAC35656756}"/>
    <cellStyle name="Normal 5 18 29" xfId="2257" xr:uid="{F991A900-B0F1-4EC1-BB09-57B5ABC81C9C}"/>
    <cellStyle name="Normal 5 18 3" xfId="197" xr:uid="{F64864B0-F2C6-4B86-BB30-30BC1C849635}"/>
    <cellStyle name="Normal 5 18 3 2" xfId="2057" xr:uid="{65C2E7F6-A068-4E4A-AD80-D14C7DC43EDB}"/>
    <cellStyle name="Normal 5 18 30" xfId="2327" xr:uid="{EF628EEE-2D19-45E6-9F7D-DF1A9066DC8C}"/>
    <cellStyle name="Normal 5 18 31" xfId="2394" xr:uid="{43C042A8-2E0E-4F6C-84A2-1BB5192DB9BD}"/>
    <cellStyle name="Normal 5 18 32" xfId="2527" xr:uid="{5492F5EF-352D-47EC-A46B-B5C1DF08187E}"/>
    <cellStyle name="Normal 5 18 33" xfId="2593" xr:uid="{510DC9A2-6668-4464-8EBA-8C0FBDE320EE}"/>
    <cellStyle name="Normal 5 18 34" xfId="2659" xr:uid="{927852C9-6C7B-4F2A-AB50-F131EDDED92B}"/>
    <cellStyle name="Normal 5 18 35" xfId="2725" xr:uid="{B50BC328-F174-4EE9-8CE2-D5E29F46E764}"/>
    <cellStyle name="Normal 5 18 36" xfId="2792" xr:uid="{F442AC05-BDCA-4F72-BFAC-2F3C503D8B5C}"/>
    <cellStyle name="Normal 5 18 37" xfId="2858" xr:uid="{58494BB5-9666-473E-9B05-5EA0C062B029}"/>
    <cellStyle name="Normal 5 18 38" xfId="2924" xr:uid="{EDDF60FE-47F7-4013-BC10-5B0BD43DE489}"/>
    <cellStyle name="Normal 5 18 39" xfId="3057" xr:uid="{3A1760EF-E7D5-4B61-B526-1F75CDA8ACD7}"/>
    <cellStyle name="Normal 5 18 4" xfId="263" xr:uid="{6B4A4854-7FC7-4151-AC1C-666ED1AB8337}"/>
    <cellStyle name="Normal 5 18 40" xfId="3123" xr:uid="{8EFAA44F-E1AA-40E2-9A7F-E702149257AE}"/>
    <cellStyle name="Normal 5 18 41" xfId="3190" xr:uid="{FC50287B-2B1E-4FE5-8233-4B31AEF38E23}"/>
    <cellStyle name="Normal 5 18 42" xfId="3256" xr:uid="{153473F1-FED4-4381-B590-9CEC3CC85850}"/>
    <cellStyle name="Normal 5 18 43" xfId="3322" xr:uid="{37B2EAD4-4E9A-479D-83FB-CB5FCEE8A871}"/>
    <cellStyle name="Normal 5 18 44" xfId="3388" xr:uid="{B89D1DA0-3B8E-42DC-A230-9B1CF4FFDF12}"/>
    <cellStyle name="Normal 5 18 45" xfId="3454" xr:uid="{88C89162-3375-43CC-9F4D-1FF009DFC4FB}"/>
    <cellStyle name="Normal 5 18 5" xfId="329" xr:uid="{C4C23111-B288-47DB-B59A-AB56FACC7566}"/>
    <cellStyle name="Normal 5 18 6" xfId="397" xr:uid="{2AD463EF-A903-4A4E-A4DC-D5FD7C230860}"/>
    <cellStyle name="Normal 5 18 7" xfId="463" xr:uid="{2123BC5F-C054-4CEB-92D9-FC3FCDA0F64B}"/>
    <cellStyle name="Normal 5 18 8" xfId="531" xr:uid="{75B25D06-59B7-403A-8665-DA316EA989C4}"/>
    <cellStyle name="Normal 5 18 9" xfId="663" xr:uid="{7948AA63-5204-490B-9351-2D23A27BAAF7}"/>
    <cellStyle name="Normal 5 19" xfId="61" xr:uid="{CAE19BCA-E5FC-4DA5-B1E0-53C0A358DE37}"/>
    <cellStyle name="Normal 5 19 10" xfId="731" xr:uid="{77817E82-0E1B-482C-B96C-56CD7E18A06D}"/>
    <cellStyle name="Normal 5 19 11" xfId="863" xr:uid="{4D3A9D68-2A3D-4DB5-8176-6F0BE9172647}"/>
    <cellStyle name="Normal 5 19 12" xfId="933" xr:uid="{AB6FB938-7E86-4580-901B-632E2E995619}"/>
    <cellStyle name="Normal 5 19 13" xfId="1001" xr:uid="{08CBCF06-D49D-4B17-89F0-E7CD5B268850}"/>
    <cellStyle name="Normal 5 19 14" xfId="1067" xr:uid="{E418233E-4233-4874-97DA-5C4F0880DF3D}"/>
    <cellStyle name="Normal 5 19 15" xfId="1134" xr:uid="{0D39F120-49DD-43B3-A1D4-4EFE9FE8BD72}"/>
    <cellStyle name="Normal 5 19 16" xfId="1200" xr:uid="{02BAFE6A-1E1F-48AC-8EC6-FE1B8264B776}"/>
    <cellStyle name="Normal 5 19 17" xfId="1266" xr:uid="{28070F25-ABC1-453D-9E78-31F4577C067C}"/>
    <cellStyle name="Normal 5 19 18" xfId="1332" xr:uid="{55AD9EB3-6194-43F2-99C8-3E8FAC087CFE}"/>
    <cellStyle name="Normal 5 19 19" xfId="1398" xr:uid="{1F706927-D671-4D8F-8FF9-DA6513D4C122}"/>
    <cellStyle name="Normal 5 19 2" xfId="132" xr:uid="{028E7D3C-E484-496E-BAA6-BD1CA1A2BD35}"/>
    <cellStyle name="Normal 5 19 2 2" xfId="599" xr:uid="{465A27A9-3FA7-4B29-A3FA-0EEBD7D4EB6A}"/>
    <cellStyle name="Normal 5 19 2 2 2" xfId="2125" xr:uid="{5DEB4EEE-B206-4514-97E4-38D0A709BC64}"/>
    <cellStyle name="Normal 5 19 2 3" xfId="797" xr:uid="{50B347FC-221A-47B7-9E96-E13DB74EA7EA}"/>
    <cellStyle name="Normal 5 19 2 4" xfId="1993" xr:uid="{2BB00E2D-9B34-4E0D-8F14-2BD0BD473E8A}"/>
    <cellStyle name="Normal 5 19 2 5" xfId="2463" xr:uid="{56AF21B6-4CAC-4A1F-9DCE-44C81F02AB19}"/>
    <cellStyle name="Normal 5 19 2 6" xfId="2993" xr:uid="{50E19203-9870-4F2B-8E6D-87C50CB87EAB}"/>
    <cellStyle name="Normal 5 19 20" xfId="1464" xr:uid="{26E17D83-D11F-4E10-A600-79534041BE7A}"/>
    <cellStyle name="Normal 5 19 21" xfId="1530" xr:uid="{1E8EE5AA-F4F2-4582-BDFB-3C06A43E6361}"/>
    <cellStyle name="Normal 5 19 22" xfId="1596" xr:uid="{72AE049D-410A-43E1-811F-1999ED948843}"/>
    <cellStyle name="Normal 5 19 23" xfId="1662" xr:uid="{AE372883-AF4C-43A5-A0EF-3FAB35A1BA09}"/>
    <cellStyle name="Normal 5 19 24" xfId="1728" xr:uid="{A634FD5D-C78B-47A9-A3EE-45BCCE168B32}"/>
    <cellStyle name="Normal 5 19 25" xfId="1794" xr:uid="{4AB9A51C-FCC1-4D66-8778-FE99ABE02EB9}"/>
    <cellStyle name="Normal 5 19 26" xfId="1860" xr:uid="{09A4EB8B-F9A2-40BA-8BC4-7F2853B27175}"/>
    <cellStyle name="Normal 5 19 27" xfId="1926" xr:uid="{D23BB13E-1A8E-44C5-8C73-20C60738BE69}"/>
    <cellStyle name="Normal 5 19 28" xfId="2191" xr:uid="{5A48211C-0D9E-4B08-82F1-7D68F12BFE6C}"/>
    <cellStyle name="Normal 5 19 29" xfId="2259" xr:uid="{283741CF-4CA7-485D-B012-4316ABCCC015}"/>
    <cellStyle name="Normal 5 19 3" xfId="199" xr:uid="{D52BB44F-3289-426C-AF66-F3BE41B18679}"/>
    <cellStyle name="Normal 5 19 3 2" xfId="2059" xr:uid="{F6B624B4-7CAB-411D-B33E-FB6C94B4AFC5}"/>
    <cellStyle name="Normal 5 19 30" xfId="2329" xr:uid="{A1CDA95B-7332-4F63-B13F-B953C6FA1D8D}"/>
    <cellStyle name="Normal 5 19 31" xfId="2396" xr:uid="{C0252D58-2EA9-4428-87B1-95A9B8128496}"/>
    <cellStyle name="Normal 5 19 32" xfId="2529" xr:uid="{EB12DFAE-DA9C-4B97-9B32-D20D2BD44BF0}"/>
    <cellStyle name="Normal 5 19 33" xfId="2595" xr:uid="{AF9E32A3-4E9F-43CB-ADDD-F091D7CDBEB0}"/>
    <cellStyle name="Normal 5 19 34" xfId="2661" xr:uid="{F5B87D0D-4C05-4E35-AD99-84A6635587E6}"/>
    <cellStyle name="Normal 5 19 35" xfId="2727" xr:uid="{C1485733-9EB9-472F-B37E-DD5E9335CDEA}"/>
    <cellStyle name="Normal 5 19 36" xfId="2794" xr:uid="{0CAF76F5-9018-4A05-B14E-BA15D6DBFBC8}"/>
    <cellStyle name="Normal 5 19 37" xfId="2860" xr:uid="{3EC67F70-6E0F-4CC2-A732-E0B7823D3ECE}"/>
    <cellStyle name="Normal 5 19 38" xfId="2926" xr:uid="{E788A5EF-87BE-4F11-A275-196258280AA8}"/>
    <cellStyle name="Normal 5 19 39" xfId="3059" xr:uid="{D4F0B322-5EF3-416D-90DC-A4C680946AC5}"/>
    <cellStyle name="Normal 5 19 4" xfId="265" xr:uid="{8361ADB8-6418-4EFF-937E-0C9850381B54}"/>
    <cellStyle name="Normal 5 19 40" xfId="3125" xr:uid="{ECC3C3C0-2695-4D4F-9935-F92F4A92958D}"/>
    <cellStyle name="Normal 5 19 41" xfId="3192" xr:uid="{7B31A2D9-4650-4E79-812A-A9FCD043CCAA}"/>
    <cellStyle name="Normal 5 19 42" xfId="3258" xr:uid="{ECB97CF7-ECCD-4B39-B2E1-25C720D1F1B7}"/>
    <cellStyle name="Normal 5 19 43" xfId="3324" xr:uid="{D735C7AF-E13A-400C-9814-31457A35CDB9}"/>
    <cellStyle name="Normal 5 19 44" xfId="3390" xr:uid="{BE1DCBF6-05A7-439C-99B6-82E4892903D5}"/>
    <cellStyle name="Normal 5 19 45" xfId="3456" xr:uid="{D9F3B569-4837-4C48-9082-A00314A9E9FF}"/>
    <cellStyle name="Normal 5 19 5" xfId="331" xr:uid="{5BCEE23E-12B7-40AE-BEDE-9C22E7A280D8}"/>
    <cellStyle name="Normal 5 19 6" xfId="399" xr:uid="{50AE9FB5-70C7-4398-87CF-74DDCC0609E0}"/>
    <cellStyle name="Normal 5 19 7" xfId="465" xr:uid="{3DEA4F85-2AA7-4C90-8E79-0FAE2864CE42}"/>
    <cellStyle name="Normal 5 19 8" xfId="533" xr:uid="{DABDA778-82FB-491C-941E-EFEE51189BCC}"/>
    <cellStyle name="Normal 5 19 9" xfId="665" xr:uid="{3F203BE7-B245-4DA7-A6EF-E774E84351F0}"/>
    <cellStyle name="Normal 5 2" xfId="20" xr:uid="{31002623-CF04-4801-B13F-97D3D74FAD20}"/>
    <cellStyle name="Normal 5 2 10" xfId="629" xr:uid="{4F849382-47AF-4C27-A8F3-731CDE706AFD}"/>
    <cellStyle name="Normal 5 2 11" xfId="695" xr:uid="{62279334-6529-41C3-84EE-E69ADDA3C4D3}"/>
    <cellStyle name="Normal 5 2 12" xfId="827" xr:uid="{A4E74428-E5A2-4A1B-AFC6-21A91C6744BD}"/>
    <cellStyle name="Normal 5 2 13" xfId="897" xr:uid="{C3F25FEA-2F26-4BA0-869E-FFFB62EAB35B}"/>
    <cellStyle name="Normal 5 2 14" xfId="965" xr:uid="{1F7C8250-1D82-4312-97AE-F8FC951712AA}"/>
    <cellStyle name="Normal 5 2 15" xfId="1031" xr:uid="{CE028047-A6BA-400B-B7A7-D70ECEEBD539}"/>
    <cellStyle name="Normal 5 2 16" xfId="1098" xr:uid="{BA05180B-BCCC-4CEB-9CAA-16D956AC9B5E}"/>
    <cellStyle name="Normal 5 2 17" xfId="1164" xr:uid="{C23E3620-F1E8-4BB5-AD4B-1C708F84360A}"/>
    <cellStyle name="Normal 5 2 18" xfId="1230" xr:uid="{23D8967F-DF16-43E4-A1D3-F60B9B5236B7}"/>
    <cellStyle name="Normal 5 2 19" xfId="1296" xr:uid="{9E88C375-A094-4A7A-947B-A1CF20660A31}"/>
    <cellStyle name="Normal 5 2 2" xfId="50" xr:uid="{64C636D9-EB00-41B7-8F1A-AD694FB075FC}"/>
    <cellStyle name="Normal 5 2 2 10" xfId="723" xr:uid="{DFD8CA24-9CE6-4CF1-B5FC-F061A13B925E}"/>
    <cellStyle name="Normal 5 2 2 11" xfId="855" xr:uid="{C576EAA8-5E3A-45A9-871A-9F504E448C63}"/>
    <cellStyle name="Normal 5 2 2 12" xfId="925" xr:uid="{F2043D2B-8D1C-4A19-B993-4581339567AB}"/>
    <cellStyle name="Normal 5 2 2 13" xfId="993" xr:uid="{E8E19EB4-AE18-4206-BAE4-EE74F69DE7BA}"/>
    <cellStyle name="Normal 5 2 2 14" xfId="1059" xr:uid="{D2CB706F-B974-4526-BF57-F6DD6FEBB3DA}"/>
    <cellStyle name="Normal 5 2 2 15" xfId="1126" xr:uid="{88AF8A5A-CAA0-4C8C-908D-D2D75A7CF3CA}"/>
    <cellStyle name="Normal 5 2 2 16" xfId="1192" xr:uid="{B6AA5096-5D7D-4E6C-8492-FACFBAC7C560}"/>
    <cellStyle name="Normal 5 2 2 17" xfId="1258" xr:uid="{03E57BC6-584D-4C89-ADBB-568FED5AA971}"/>
    <cellStyle name="Normal 5 2 2 18" xfId="1324" xr:uid="{5C965DCB-1483-49E0-BE4B-08AA1A7D8FA4}"/>
    <cellStyle name="Normal 5 2 2 19" xfId="1390" xr:uid="{DFEB7EB4-0BF5-4C9F-9EFA-23C8E52BD5CA}"/>
    <cellStyle name="Normal 5 2 2 2" xfId="121" xr:uid="{00E85F2E-0BC0-4160-8D89-A5418F9A32A2}"/>
    <cellStyle name="Normal 5 2 2 2 2" xfId="591" xr:uid="{EDF79A53-FC4B-4BA0-AACA-A7E632769C7D}"/>
    <cellStyle name="Normal 5 2 2 2 2 2" xfId="2117" xr:uid="{1E1B17CE-EF97-492D-981E-D10427D9C6CE}"/>
    <cellStyle name="Normal 5 2 2 2 3" xfId="789" xr:uid="{D410B208-84D3-446D-A5FA-6AEF14880D2C}"/>
    <cellStyle name="Normal 5 2 2 2 4" xfId="1985" xr:uid="{BC8BDACB-707C-4CFE-8234-6D3A559A49C3}"/>
    <cellStyle name="Normal 5 2 2 2 5" xfId="2455" xr:uid="{49DBA24F-36A0-4511-B73A-002CD21B5D34}"/>
    <cellStyle name="Normal 5 2 2 2 6" xfId="2985" xr:uid="{5F768E05-A4D3-4EF5-9E54-B418B4FDDCC4}"/>
    <cellStyle name="Normal 5 2 2 20" xfId="1456" xr:uid="{D7FB1F9B-4B4C-44A0-8748-8DFF9EDF4796}"/>
    <cellStyle name="Normal 5 2 2 21" xfId="1522" xr:uid="{B58AE122-8B8C-4135-8930-630ADD4F4656}"/>
    <cellStyle name="Normal 5 2 2 22" xfId="1588" xr:uid="{286D2156-BA81-49BB-864D-831E3A6F50D7}"/>
    <cellStyle name="Normal 5 2 2 23" xfId="1654" xr:uid="{BB31C504-A391-4FA4-9C11-3EF9FD5210F0}"/>
    <cellStyle name="Normal 5 2 2 24" xfId="1720" xr:uid="{AAE628BC-EE5E-499E-A737-845DD30B11A3}"/>
    <cellStyle name="Normal 5 2 2 25" xfId="1786" xr:uid="{9A670BDB-64B4-4100-8C82-BC211A403284}"/>
    <cellStyle name="Normal 5 2 2 26" xfId="1852" xr:uid="{FCBC80E9-9C19-4FF2-B6AA-F1C410C64D59}"/>
    <cellStyle name="Normal 5 2 2 27" xfId="1918" xr:uid="{AE2CAA69-C35E-43BF-9108-A0DE7F0A9CF7}"/>
    <cellStyle name="Normal 5 2 2 28" xfId="2183" xr:uid="{E186C784-27F1-4E7C-B8D8-57F081462ADE}"/>
    <cellStyle name="Normal 5 2 2 29" xfId="2251" xr:uid="{796059EE-4779-41C6-AF2A-E14D204D8D8A}"/>
    <cellStyle name="Normal 5 2 2 3" xfId="191" xr:uid="{D9CD1147-27B9-4BAE-BF45-35B828AA1AA0}"/>
    <cellStyle name="Normal 5 2 2 3 2" xfId="2051" xr:uid="{5B5042FF-0CFA-4047-832D-2DA8F3E4AB57}"/>
    <cellStyle name="Normal 5 2 2 30" xfId="2321" xr:uid="{E5BC6265-D249-4A7B-B5B5-1E40E372A231}"/>
    <cellStyle name="Normal 5 2 2 31" xfId="2388" xr:uid="{0BFEBE75-21A8-4309-B165-288B803B15C4}"/>
    <cellStyle name="Normal 5 2 2 32" xfId="2521" xr:uid="{DCFAE738-4DD2-41A0-9016-6E1EA1DCE4D1}"/>
    <cellStyle name="Normal 5 2 2 33" xfId="2587" xr:uid="{DE4A9200-C85D-4540-AF1E-AEAD6B9C9B44}"/>
    <cellStyle name="Normal 5 2 2 34" xfId="2653" xr:uid="{3B12F490-B609-4D3A-8828-FC828710715D}"/>
    <cellStyle name="Normal 5 2 2 35" xfId="2719" xr:uid="{28DCB388-9FE6-4B5B-92FF-ADB8A2A8AC00}"/>
    <cellStyle name="Normal 5 2 2 36" xfId="2786" xr:uid="{96EF1732-ABC5-46B1-9228-91097AEFF31C}"/>
    <cellStyle name="Normal 5 2 2 37" xfId="2852" xr:uid="{E4A06682-0056-40E9-BB98-3084102060B4}"/>
    <cellStyle name="Normal 5 2 2 38" xfId="2918" xr:uid="{12BCEED7-27EB-48D4-A5A5-4CDE46D10EB5}"/>
    <cellStyle name="Normal 5 2 2 39" xfId="3051" xr:uid="{3220765E-1B90-4D18-9AEB-2AA4DAFA4428}"/>
    <cellStyle name="Normal 5 2 2 4" xfId="257" xr:uid="{93AF5491-C23F-41F7-A948-C3C2358ADD9D}"/>
    <cellStyle name="Normal 5 2 2 40" xfId="3117" xr:uid="{7FE3D1B5-D393-4114-A383-D35B779234D6}"/>
    <cellStyle name="Normal 5 2 2 41" xfId="3184" xr:uid="{A41B5DFA-981A-4A9C-82E8-E492A0268D63}"/>
    <cellStyle name="Normal 5 2 2 42" xfId="3250" xr:uid="{06A2F8C8-2FA3-4D7C-9106-B1E6EDAA7C06}"/>
    <cellStyle name="Normal 5 2 2 43" xfId="3316" xr:uid="{47418828-1387-4AF5-A2A4-B69CC9338463}"/>
    <cellStyle name="Normal 5 2 2 44" xfId="3382" xr:uid="{A1226548-326E-4EF2-9246-0A7BDDABB7F2}"/>
    <cellStyle name="Normal 5 2 2 45" xfId="3448" xr:uid="{03AA527D-F710-4157-9E14-C8C63AFDBF19}"/>
    <cellStyle name="Normal 5 2 2 5" xfId="323" xr:uid="{1797A5AE-A31F-498B-A871-B54F8F4595E3}"/>
    <cellStyle name="Normal 5 2 2 6" xfId="391" xr:uid="{D86E52A1-5D35-4FC4-98E8-9799FAB20F68}"/>
    <cellStyle name="Normal 5 2 2 7" xfId="457" xr:uid="{5BB86BC2-7C17-4DBB-9B18-652F83A8144A}"/>
    <cellStyle name="Normal 5 2 2 8" xfId="525" xr:uid="{FE78D3E3-7305-43DC-8736-9CBBDE845288}"/>
    <cellStyle name="Normal 5 2 2 9" xfId="657" xr:uid="{ECED5BD3-EDE8-4804-9E8B-81D0AF7E0C24}"/>
    <cellStyle name="Normal 5 2 20" xfId="1362" xr:uid="{F8F33005-D2D2-4B2F-AE99-72BE89BAD649}"/>
    <cellStyle name="Normal 5 2 21" xfId="1428" xr:uid="{121AF82C-C1C2-4A08-8065-09C738F9459D}"/>
    <cellStyle name="Normal 5 2 22" xfId="1494" xr:uid="{FE55F9A8-1225-4103-8EE6-BE7D37DF3C57}"/>
    <cellStyle name="Normal 5 2 23" xfId="1560" xr:uid="{D8EF3319-BCA8-4128-BDDE-9494856F3FBC}"/>
    <cellStyle name="Normal 5 2 24" xfId="1626" xr:uid="{8F267ED2-B2F6-4CC0-AA03-3AF1A8746738}"/>
    <cellStyle name="Normal 5 2 25" xfId="1692" xr:uid="{4DDD5B0B-A748-449E-A550-D155955D2419}"/>
    <cellStyle name="Normal 5 2 26" xfId="1758" xr:uid="{6B74B3C4-B044-4E53-828C-CB08B133AA12}"/>
    <cellStyle name="Normal 5 2 27" xfId="1824" xr:uid="{29A58508-82E4-4B63-9C16-18C8974D6934}"/>
    <cellStyle name="Normal 5 2 28" xfId="1890" xr:uid="{6BC412D5-1E8B-4199-B408-8806265DF8BB}"/>
    <cellStyle name="Normal 5 2 29" xfId="2155" xr:uid="{CE891571-AA10-44EA-8D1B-3673055F8B3E}"/>
    <cellStyle name="Normal 5 2 3" xfId="92" xr:uid="{EE0E9463-ABD2-4D29-8E72-471DE492F093}"/>
    <cellStyle name="Normal 5 2 3 2" xfId="563" xr:uid="{E3163337-58A7-409C-85EF-96D1C9A813D2}"/>
    <cellStyle name="Normal 5 2 3 2 2" xfId="2089" xr:uid="{B2C7A592-C017-48C8-9BB8-90F1B1BA981B}"/>
    <cellStyle name="Normal 5 2 3 3" xfId="761" xr:uid="{15F33533-522D-4930-AFDB-103D862A0E20}"/>
    <cellStyle name="Normal 5 2 3 4" xfId="1957" xr:uid="{B7AA96D5-449D-4CB4-BA94-68CD856004D9}"/>
    <cellStyle name="Normal 5 2 3 5" xfId="2427" xr:uid="{3B45551C-C718-411D-9070-7C66158B8B99}"/>
    <cellStyle name="Normal 5 2 3 6" xfId="2957" xr:uid="{75A68498-BE98-428B-90EA-ED8F2DB5F7FE}"/>
    <cellStyle name="Normal 5 2 30" xfId="2223" xr:uid="{AF609128-F7F9-43EB-8A00-A9737887E7C0}"/>
    <cellStyle name="Normal 5 2 31" xfId="2293" xr:uid="{2E5A6E9B-B105-492B-B227-C6330FA10004}"/>
    <cellStyle name="Normal 5 2 32" xfId="2360" xr:uid="{DE61D95F-3BE9-4BB2-9381-F790FCD3B322}"/>
    <cellStyle name="Normal 5 2 33" xfId="2493" xr:uid="{553FE3AC-36CB-4BBB-AF5B-82DE33E37C0A}"/>
    <cellStyle name="Normal 5 2 34" xfId="2559" xr:uid="{EBE46C44-9E3A-4D89-937D-61F7CCE800BF}"/>
    <cellStyle name="Normal 5 2 35" xfId="2625" xr:uid="{13709FF5-125B-4DF8-9E48-293B7250CF1C}"/>
    <cellStyle name="Normal 5 2 36" xfId="2691" xr:uid="{F08AA03A-8DA9-47D1-93FC-A7ED0891BF8B}"/>
    <cellStyle name="Normal 5 2 37" xfId="2758" xr:uid="{D20244C2-9FE8-41CA-97AA-B69291A38BD6}"/>
    <cellStyle name="Normal 5 2 38" xfId="2824" xr:uid="{5B312828-A54F-4008-B264-3019FC629BE6}"/>
    <cellStyle name="Normal 5 2 39" xfId="2890" xr:uid="{2A049594-B7A1-4573-945B-535D3BA7D3C6}"/>
    <cellStyle name="Normal 5 2 4" xfId="163" xr:uid="{1FE62B65-6B1E-42FE-920B-5770B4685734}"/>
    <cellStyle name="Normal 5 2 4 2" xfId="2023" xr:uid="{2DD0FBD4-AD71-48B6-81E0-D6617FE7FC6E}"/>
    <cellStyle name="Normal 5 2 40" xfId="3023" xr:uid="{2E26057B-CBB4-43F2-830F-52A7B51305D7}"/>
    <cellStyle name="Normal 5 2 41" xfId="3089" xr:uid="{76EA13DE-5FFB-461B-8850-2C22AC1D56B4}"/>
    <cellStyle name="Normal 5 2 42" xfId="3156" xr:uid="{9B3DD9D6-0A0F-4BB0-80F2-2997278EB460}"/>
    <cellStyle name="Normal 5 2 43" xfId="3222" xr:uid="{FD0A762B-6240-4632-AC67-B7773F31F09F}"/>
    <cellStyle name="Normal 5 2 44" xfId="3288" xr:uid="{0B5B9407-CD9D-4A91-B734-A62EB2406F4F}"/>
    <cellStyle name="Normal 5 2 45" xfId="3354" xr:uid="{A4B93B72-C621-4A30-A08B-A4538D23EA76}"/>
    <cellStyle name="Normal 5 2 46" xfId="3420" xr:uid="{904E58A1-6247-4E1C-A041-48C69281F3B0}"/>
    <cellStyle name="Normal 5 2 5" xfId="229" xr:uid="{FC1E976B-70FE-4FA8-8EEC-36812A58AF7C}"/>
    <cellStyle name="Normal 5 2 6" xfId="295" xr:uid="{081F1ED7-54FC-4172-ABB4-36628F369CD1}"/>
    <cellStyle name="Normal 5 2 7" xfId="363" xr:uid="{F4A64618-5456-409A-8BA1-D32E900C2FD4}"/>
    <cellStyle name="Normal 5 2 8" xfId="429" xr:uid="{0FBF25CC-1238-4420-B656-D2A999A76C34}"/>
    <cellStyle name="Normal 5 2 9" xfId="497" xr:uid="{026A0018-8649-4371-AB6B-B6F6D1A7AA43}"/>
    <cellStyle name="Normal 5 20" xfId="63" xr:uid="{22612F9E-50A3-424A-AF7B-BAF9306C1829}"/>
    <cellStyle name="Normal 5 20 10" xfId="733" xr:uid="{FB30CC5D-7DF3-41EF-A76E-7A8CCC4491F7}"/>
    <cellStyle name="Normal 5 20 11" xfId="865" xr:uid="{348F5262-FE02-4BC0-8ABE-1634C61B8230}"/>
    <cellStyle name="Normal 5 20 12" xfId="935" xr:uid="{8C49B40F-C009-4120-B12F-99EC5FE5B940}"/>
    <cellStyle name="Normal 5 20 13" xfId="1003" xr:uid="{D1D714D2-1E4C-4E6B-A70D-FC78B97642D8}"/>
    <cellStyle name="Normal 5 20 14" xfId="1069" xr:uid="{1567FBC0-B2E8-4CFD-90A0-6327A5F7B8F1}"/>
    <cellStyle name="Normal 5 20 15" xfId="1136" xr:uid="{324C562F-66E3-440E-908B-48C64A0D9379}"/>
    <cellStyle name="Normal 5 20 16" xfId="1202" xr:uid="{9BCC1B3E-39CE-460D-8743-0CCA60410699}"/>
    <cellStyle name="Normal 5 20 17" xfId="1268" xr:uid="{7C065ACB-9139-452B-B2C2-74287BFFA59F}"/>
    <cellStyle name="Normal 5 20 18" xfId="1334" xr:uid="{8FEAB724-4EBD-4AAB-9C7E-CC985DB1E7DC}"/>
    <cellStyle name="Normal 5 20 19" xfId="1400" xr:uid="{6D72F34C-A3EB-4C81-B12E-2F7563E5AF9C}"/>
    <cellStyle name="Normal 5 20 2" xfId="134" xr:uid="{0A202AB1-0A4B-4B7E-B169-3763A416064D}"/>
    <cellStyle name="Normal 5 20 2 2" xfId="601" xr:uid="{30232580-7A3D-46E8-8542-3E54943E3213}"/>
    <cellStyle name="Normal 5 20 2 2 2" xfId="2127" xr:uid="{DEB669DB-E9EA-4E26-9EA1-D6918BF6CF2F}"/>
    <cellStyle name="Normal 5 20 2 3" xfId="799" xr:uid="{6C31156A-3A96-47EC-A8AB-5F28F136BEB2}"/>
    <cellStyle name="Normal 5 20 2 4" xfId="1995" xr:uid="{1BB1494B-9117-435D-A43B-E741C6E39F4B}"/>
    <cellStyle name="Normal 5 20 2 5" xfId="2465" xr:uid="{075D1218-17BE-4E6A-BB24-62C3EEADC77C}"/>
    <cellStyle name="Normal 5 20 2 6" xfId="2995" xr:uid="{8989B929-A32C-41F8-A2E9-B462D130CE39}"/>
    <cellStyle name="Normal 5 20 20" xfId="1466" xr:uid="{579D1927-A8AD-4EC1-A557-C269EEAF48B7}"/>
    <cellStyle name="Normal 5 20 21" xfId="1532" xr:uid="{3081ED57-8826-49C1-9329-C15890322EBB}"/>
    <cellStyle name="Normal 5 20 22" xfId="1598" xr:uid="{BC3100C6-5F7E-4332-BD1A-D733767888C4}"/>
    <cellStyle name="Normal 5 20 23" xfId="1664" xr:uid="{D3FB06A8-F9DF-4D9F-916A-11837F6CCEF7}"/>
    <cellStyle name="Normal 5 20 24" xfId="1730" xr:uid="{E6EF227D-B532-4BE9-B91D-A00B76EED5FF}"/>
    <cellStyle name="Normal 5 20 25" xfId="1796" xr:uid="{0A4BDCB3-AE40-43D8-A2E5-B60DA02E7A52}"/>
    <cellStyle name="Normal 5 20 26" xfId="1862" xr:uid="{8E22E6D4-8866-42A1-A83B-098B32EAD563}"/>
    <cellStyle name="Normal 5 20 27" xfId="1928" xr:uid="{14C63C16-AFF5-427F-8C5D-1FEB5D0DBFAC}"/>
    <cellStyle name="Normal 5 20 28" xfId="2193" xr:uid="{8EE31C4C-38AF-4E8E-B743-6103BFAF4ED5}"/>
    <cellStyle name="Normal 5 20 29" xfId="2261" xr:uid="{FABA114A-F01E-448E-A869-FBF4569D0228}"/>
    <cellStyle name="Normal 5 20 3" xfId="201" xr:uid="{EB9D2E16-8D3D-4D28-B5DA-63165764D52E}"/>
    <cellStyle name="Normal 5 20 3 2" xfId="2061" xr:uid="{5236F98B-6745-4D18-A012-632D348E69A0}"/>
    <cellStyle name="Normal 5 20 30" xfId="2331" xr:uid="{9E4C3824-9509-4A54-8BC0-75E7025B577B}"/>
    <cellStyle name="Normal 5 20 31" xfId="2398" xr:uid="{EC782FF5-AC5F-45A1-A9DB-F348DFA57728}"/>
    <cellStyle name="Normal 5 20 32" xfId="2531" xr:uid="{F21F5A2D-9B06-49C2-83D5-1587488373EC}"/>
    <cellStyle name="Normal 5 20 33" xfId="2597" xr:uid="{E4788ABF-7AFF-4EBB-BCE6-D95DE456B84A}"/>
    <cellStyle name="Normal 5 20 34" xfId="2663" xr:uid="{14A63BA1-BA99-4775-87EC-C7E25EB3C639}"/>
    <cellStyle name="Normal 5 20 35" xfId="2729" xr:uid="{B87340B5-BB08-47B5-97CD-B36B849D896A}"/>
    <cellStyle name="Normal 5 20 36" xfId="2796" xr:uid="{CC5AEC17-12A5-45D6-8C2E-74FC4B213DB0}"/>
    <cellStyle name="Normal 5 20 37" xfId="2862" xr:uid="{8466A10E-10EB-41D5-BD92-AE84EFB3F85C}"/>
    <cellStyle name="Normal 5 20 38" xfId="2928" xr:uid="{3CECCAB6-99E9-479D-B63D-657D0B6D9837}"/>
    <cellStyle name="Normal 5 20 39" xfId="3061" xr:uid="{1B798F11-0E4F-42D4-A686-56A1ED37F892}"/>
    <cellStyle name="Normal 5 20 4" xfId="267" xr:uid="{69E64232-0D00-4287-8FE6-FC290120A6CC}"/>
    <cellStyle name="Normal 5 20 40" xfId="3127" xr:uid="{94ED1985-82DE-4CFC-95F8-4F83EAA8B01E}"/>
    <cellStyle name="Normal 5 20 41" xfId="3194" xr:uid="{8538DF81-3504-463B-9334-8E2C0D85AA54}"/>
    <cellStyle name="Normal 5 20 42" xfId="3260" xr:uid="{8A88060B-0EA7-40FC-B3E2-16B99C221761}"/>
    <cellStyle name="Normal 5 20 43" xfId="3326" xr:uid="{D55D7EE5-C502-44A5-A16C-A431D08D6172}"/>
    <cellStyle name="Normal 5 20 44" xfId="3392" xr:uid="{AC72558D-885B-4AFA-BBD4-FC9AE983DA86}"/>
    <cellStyle name="Normal 5 20 45" xfId="3458" xr:uid="{7F94E606-C440-4D0B-88B0-4BBBF9E38577}"/>
    <cellStyle name="Normal 5 20 5" xfId="333" xr:uid="{08B94C01-DB34-4671-B08C-0F8F4A554F28}"/>
    <cellStyle name="Normal 5 20 6" xfId="401" xr:uid="{08274080-8E6B-4436-AC4B-CF4FDD94A113}"/>
    <cellStyle name="Normal 5 20 7" xfId="467" xr:uid="{8EECF630-382E-435F-8213-7100304D73EC}"/>
    <cellStyle name="Normal 5 20 8" xfId="535" xr:uid="{7276F1B5-FA21-4941-AE19-ABD7BA449632}"/>
    <cellStyle name="Normal 5 20 9" xfId="667" xr:uid="{C3F77E31-F885-418B-94F0-9F46FDC40C57}"/>
    <cellStyle name="Normal 5 21" xfId="65" xr:uid="{3B02036E-97F4-4DF4-8E8D-FD3C0BA887A2}"/>
    <cellStyle name="Normal 5 21 10" xfId="735" xr:uid="{DEF93AD0-362F-459C-B329-C41E6BB61C90}"/>
    <cellStyle name="Normal 5 21 11" xfId="867" xr:uid="{64C2C96C-6DF5-4151-8850-27BB82DBDEC3}"/>
    <cellStyle name="Normal 5 21 12" xfId="937" xr:uid="{6C824FC9-5CB3-470C-B823-17022518CD58}"/>
    <cellStyle name="Normal 5 21 13" xfId="1005" xr:uid="{E90D5EF5-161F-4D96-A3C3-32D999AA95F5}"/>
    <cellStyle name="Normal 5 21 14" xfId="1071" xr:uid="{2D3AA9C4-12E1-4932-91FB-365FA40B9C61}"/>
    <cellStyle name="Normal 5 21 15" xfId="1138" xr:uid="{79885DD0-0B51-41A4-9778-B9C8B621B459}"/>
    <cellStyle name="Normal 5 21 16" xfId="1204" xr:uid="{E1197143-733A-4305-B5EC-E94CCB4CC1E3}"/>
    <cellStyle name="Normal 5 21 17" xfId="1270" xr:uid="{FAE534D2-E2A8-4E7C-8169-CA354E4A6486}"/>
    <cellStyle name="Normal 5 21 18" xfId="1336" xr:uid="{EC89C308-C223-45C5-B6E2-60DA68649933}"/>
    <cellStyle name="Normal 5 21 19" xfId="1402" xr:uid="{554DE2AE-3762-4405-B727-3942D8787385}"/>
    <cellStyle name="Normal 5 21 2" xfId="136" xr:uid="{92C4E668-0D4E-4B7B-B5D4-B363394E7B29}"/>
    <cellStyle name="Normal 5 21 2 2" xfId="603" xr:uid="{F7794A6E-69DC-4F67-BFA8-72203D2797D8}"/>
    <cellStyle name="Normal 5 21 2 2 2" xfId="2129" xr:uid="{5202FED3-4F36-4925-8AD9-C50C3983E87E}"/>
    <cellStyle name="Normal 5 21 2 3" xfId="801" xr:uid="{B13B1450-8B7B-428E-8890-0D37083D1E10}"/>
    <cellStyle name="Normal 5 21 2 4" xfId="1997" xr:uid="{67E0045E-7C2D-464D-8F6F-5B4FCE1FFC3C}"/>
    <cellStyle name="Normal 5 21 2 5" xfId="2467" xr:uid="{67D47138-5971-4253-9514-17B101664B72}"/>
    <cellStyle name="Normal 5 21 2 6" xfId="2997" xr:uid="{F9C4345E-C421-45A7-A721-B8832A365BAC}"/>
    <cellStyle name="Normal 5 21 20" xfId="1468" xr:uid="{E9CE278D-41CD-4F84-B330-3344EE811218}"/>
    <cellStyle name="Normal 5 21 21" xfId="1534" xr:uid="{939F9BE3-E09A-410D-B0D1-1A169BABE3D5}"/>
    <cellStyle name="Normal 5 21 22" xfId="1600" xr:uid="{EF0259A1-6123-49FD-8D39-6B130207C672}"/>
    <cellStyle name="Normal 5 21 23" xfId="1666" xr:uid="{72EEBFE6-559C-4E75-B244-E0CB64735857}"/>
    <cellStyle name="Normal 5 21 24" xfId="1732" xr:uid="{508DB1C2-3B78-446F-96F6-B2E12755C579}"/>
    <cellStyle name="Normal 5 21 25" xfId="1798" xr:uid="{BDEB2956-A524-4565-86FE-73916D3E92A8}"/>
    <cellStyle name="Normal 5 21 26" xfId="1864" xr:uid="{D300DE01-80FE-466C-9DAD-C65A5CE0C5A2}"/>
    <cellStyle name="Normal 5 21 27" xfId="1930" xr:uid="{C3B1613F-E94B-4FCF-9722-56C6B04361CF}"/>
    <cellStyle name="Normal 5 21 28" xfId="2195" xr:uid="{CD92B73C-44C1-45C4-87EC-BE54B5593314}"/>
    <cellStyle name="Normal 5 21 29" xfId="2263" xr:uid="{7EC951E3-545B-4C83-85ED-20681D2E079F}"/>
    <cellStyle name="Normal 5 21 3" xfId="203" xr:uid="{D45C2A1C-678D-49FE-AD3D-14C437B13BE8}"/>
    <cellStyle name="Normal 5 21 3 2" xfId="2063" xr:uid="{FFF503EB-A627-46AB-B230-46013BFEC383}"/>
    <cellStyle name="Normal 5 21 30" xfId="2333" xr:uid="{DF5E6259-14EC-4FE1-8F21-445FABB1CC58}"/>
    <cellStyle name="Normal 5 21 31" xfId="2400" xr:uid="{217DAC73-28BC-4856-AD2D-CAAF48BA8BCC}"/>
    <cellStyle name="Normal 5 21 32" xfId="2533" xr:uid="{4B93524E-54AB-4E69-AF6A-317BE86F5A1B}"/>
    <cellStyle name="Normal 5 21 33" xfId="2599" xr:uid="{B5F53ADB-D218-4871-B7DC-90FF10F03C1D}"/>
    <cellStyle name="Normal 5 21 34" xfId="2665" xr:uid="{F2F97A44-35E9-4870-824D-68B22F5D4723}"/>
    <cellStyle name="Normal 5 21 35" xfId="2731" xr:uid="{0D4F9B33-B2FC-4F67-868B-8324B52E8F69}"/>
    <cellStyle name="Normal 5 21 36" xfId="2798" xr:uid="{6972B7FC-A7B4-4405-AC04-0F418C1BAC5A}"/>
    <cellStyle name="Normal 5 21 37" xfId="2864" xr:uid="{5447B2DE-FE40-4BF6-8C64-4E391B16152A}"/>
    <cellStyle name="Normal 5 21 38" xfId="2930" xr:uid="{EA4DD13C-C77E-487C-8077-D02C2684BF64}"/>
    <cellStyle name="Normal 5 21 39" xfId="3063" xr:uid="{AAE1EAC0-3045-49EE-9895-C1E1B74ADE52}"/>
    <cellStyle name="Normal 5 21 4" xfId="269" xr:uid="{1C1CEFF0-92E7-417C-A6F3-4159D57547F1}"/>
    <cellStyle name="Normal 5 21 40" xfId="3129" xr:uid="{4B53AFCF-0EB6-445D-A711-7D8AE4F78F5B}"/>
    <cellStyle name="Normal 5 21 41" xfId="3196" xr:uid="{C3C820D9-4BD2-4118-97A0-8AEEEF9F0D85}"/>
    <cellStyle name="Normal 5 21 42" xfId="3262" xr:uid="{98BD6796-DB87-46CF-AE17-EEE1BD4F78B9}"/>
    <cellStyle name="Normal 5 21 43" xfId="3328" xr:uid="{B634E6AC-5B9B-4C57-9C87-EE91A28B6486}"/>
    <cellStyle name="Normal 5 21 44" xfId="3394" xr:uid="{F6BDA1D0-4E7B-41EC-BB22-E1AB04CB580D}"/>
    <cellStyle name="Normal 5 21 45" xfId="3460" xr:uid="{CCD24B88-E7AF-40CD-8721-642921D97BD0}"/>
    <cellStyle name="Normal 5 21 5" xfId="335" xr:uid="{50B7708B-D6E8-4BD8-84A6-2E7A0DF728C2}"/>
    <cellStyle name="Normal 5 21 6" xfId="403" xr:uid="{8332805B-B8FD-4E9B-BBF4-E12581D028A6}"/>
    <cellStyle name="Normal 5 21 7" xfId="469" xr:uid="{25F9BB8B-8C16-427E-8357-4ECBFCB410BA}"/>
    <cellStyle name="Normal 5 21 8" xfId="537" xr:uid="{55C616D6-5676-4277-8C49-3E619F8E3A64}"/>
    <cellStyle name="Normal 5 21 9" xfId="669" xr:uid="{2B5EA9A5-B2E4-41C5-A281-40FC90609B22}"/>
    <cellStyle name="Normal 5 22" xfId="67" xr:uid="{9976E196-8944-4A03-93C5-7AFEF7AA08FF}"/>
    <cellStyle name="Normal 5 22 10" xfId="737" xr:uid="{121DDD4C-9D46-4FB6-896E-A23BB7F6F5CF}"/>
    <cellStyle name="Normal 5 22 11" xfId="869" xr:uid="{0CECD063-F491-4A91-86AA-22537216FBED}"/>
    <cellStyle name="Normal 5 22 12" xfId="939" xr:uid="{C858F99F-FF55-46EA-B537-271235EB5AB4}"/>
    <cellStyle name="Normal 5 22 13" xfId="1007" xr:uid="{E5E8EE63-50F7-4958-8DC9-0328C5B232CE}"/>
    <cellStyle name="Normal 5 22 14" xfId="1073" xr:uid="{BA6524CA-C661-4768-BECA-571A4F18428C}"/>
    <cellStyle name="Normal 5 22 15" xfId="1140" xr:uid="{C7ABC7B5-1515-433C-B63C-2A734AAA7663}"/>
    <cellStyle name="Normal 5 22 16" xfId="1206" xr:uid="{20401CAC-FAAD-4FE0-BE9B-7C509F281FEC}"/>
    <cellStyle name="Normal 5 22 17" xfId="1272" xr:uid="{FD9FF6A0-A03D-413A-BCF3-B857D5F391FC}"/>
    <cellStyle name="Normal 5 22 18" xfId="1338" xr:uid="{89DF391A-6B64-4F0C-898C-D38FFC812A45}"/>
    <cellStyle name="Normal 5 22 19" xfId="1404" xr:uid="{0C84CCA4-1E03-4A2F-A53E-BBB3E6DAB33D}"/>
    <cellStyle name="Normal 5 22 2" xfId="138" xr:uid="{08DFACBC-D45F-4BE5-B678-5BCCA9DEB114}"/>
    <cellStyle name="Normal 5 22 2 2" xfId="605" xr:uid="{03C7E771-7D50-41C0-BFF4-ECBE2794FDA6}"/>
    <cellStyle name="Normal 5 22 2 2 2" xfId="2131" xr:uid="{9BD10378-C646-471D-87B4-98D15C630A2A}"/>
    <cellStyle name="Normal 5 22 2 3" xfId="803" xr:uid="{6E1BDBE1-63D8-4450-AAC7-1111DC02D959}"/>
    <cellStyle name="Normal 5 22 2 4" xfId="1999" xr:uid="{B4CFD5B7-7D60-4A36-938D-6C6904F38F16}"/>
    <cellStyle name="Normal 5 22 2 5" xfId="2469" xr:uid="{FDE9D56F-8C12-4219-A8C7-6078F3FB4817}"/>
    <cellStyle name="Normal 5 22 2 6" xfId="2999" xr:uid="{617E50AD-C6C9-4773-8CA4-F48E85A37CDA}"/>
    <cellStyle name="Normal 5 22 20" xfId="1470" xr:uid="{E5B89463-2DD3-4835-B859-795CA844265B}"/>
    <cellStyle name="Normal 5 22 21" xfId="1536" xr:uid="{E8439D7A-F434-4BB5-9AA6-685DE701F6FD}"/>
    <cellStyle name="Normal 5 22 22" xfId="1602" xr:uid="{58F61952-48D8-44A8-B62D-4870C13545CA}"/>
    <cellStyle name="Normal 5 22 23" xfId="1668" xr:uid="{6E6DF280-B033-49CC-A3C2-AA56FDEE548A}"/>
    <cellStyle name="Normal 5 22 24" xfId="1734" xr:uid="{2CBEEF8F-7628-4342-84E2-82AFCC30BF67}"/>
    <cellStyle name="Normal 5 22 25" xfId="1800" xr:uid="{E1B39614-8AC2-4799-868B-EE6B72A3386C}"/>
    <cellStyle name="Normal 5 22 26" xfId="1866" xr:uid="{4D9C79D2-3451-48EB-949C-D347F3FCB0E3}"/>
    <cellStyle name="Normal 5 22 27" xfId="1932" xr:uid="{97D54384-D53B-4155-8CC5-F35306817FA3}"/>
    <cellStyle name="Normal 5 22 28" xfId="2197" xr:uid="{E8C84E2D-8E72-4BFD-B2DA-96438AD1D952}"/>
    <cellStyle name="Normal 5 22 29" xfId="2265" xr:uid="{83840931-F9EC-4DB6-AC9F-1855E5159E5A}"/>
    <cellStyle name="Normal 5 22 3" xfId="205" xr:uid="{52F1D2A7-0533-4DCD-984F-6F355D733D74}"/>
    <cellStyle name="Normal 5 22 3 2" xfId="2065" xr:uid="{0311761A-1387-4505-A181-87451058701D}"/>
    <cellStyle name="Normal 5 22 30" xfId="2335" xr:uid="{D809A774-5807-4430-A974-81F6CB6DAB0F}"/>
    <cellStyle name="Normal 5 22 31" xfId="2402" xr:uid="{CD3AD7B9-AB8C-4C26-9304-6E770E4DAD3A}"/>
    <cellStyle name="Normal 5 22 32" xfId="2535" xr:uid="{26719252-E58B-43C8-9F1A-D1E30C13896F}"/>
    <cellStyle name="Normal 5 22 33" xfId="2601" xr:uid="{07012A99-794F-420C-8BA1-A70E01FAAFDB}"/>
    <cellStyle name="Normal 5 22 34" xfId="2667" xr:uid="{FD00D57E-84F2-4099-8BF6-4B40D5FA3A5B}"/>
    <cellStyle name="Normal 5 22 35" xfId="2733" xr:uid="{AE8B78DB-26C4-47FC-B5E5-FF9F31CD4F08}"/>
    <cellStyle name="Normal 5 22 36" xfId="2800" xr:uid="{F998EEBA-CB9C-4603-9717-89359561AD3D}"/>
    <cellStyle name="Normal 5 22 37" xfId="2866" xr:uid="{B3170621-3F0F-483E-9ED0-7838E6495C7B}"/>
    <cellStyle name="Normal 5 22 38" xfId="2932" xr:uid="{6AD38D62-4015-4941-8F42-51B6EB75EE0A}"/>
    <cellStyle name="Normal 5 22 39" xfId="3065" xr:uid="{14D93D72-4A92-4092-AB14-6A6261B6EA07}"/>
    <cellStyle name="Normal 5 22 4" xfId="271" xr:uid="{6E8C42FD-EA69-4368-9E18-1C2F726ABF0F}"/>
    <cellStyle name="Normal 5 22 40" xfId="3131" xr:uid="{E90D2941-33B8-4349-B924-7A973BE0E1DF}"/>
    <cellStyle name="Normal 5 22 41" xfId="3198" xr:uid="{DC331E43-FD6F-4356-9BC9-06A084E5A50C}"/>
    <cellStyle name="Normal 5 22 42" xfId="3264" xr:uid="{4BF0C0B1-63F3-4E89-BDE9-28BE8AAD0EE3}"/>
    <cellStyle name="Normal 5 22 43" xfId="3330" xr:uid="{DD090A46-C329-43F9-B4C0-031C20D7C95A}"/>
    <cellStyle name="Normal 5 22 44" xfId="3396" xr:uid="{C62FDA1E-D241-40DF-A41E-5285F76686D0}"/>
    <cellStyle name="Normal 5 22 45" xfId="3462" xr:uid="{7EA6A344-219A-44A6-8267-3E0A731814DF}"/>
    <cellStyle name="Normal 5 22 5" xfId="337" xr:uid="{EF3F2748-736A-4F94-8527-9A9D106D71DD}"/>
    <cellStyle name="Normal 5 22 6" xfId="405" xr:uid="{2BBB55F4-C880-44F5-9E69-0E5E25A21EBE}"/>
    <cellStyle name="Normal 5 22 7" xfId="471" xr:uid="{F2C8A364-C5B0-4361-81AB-446A5916BAAC}"/>
    <cellStyle name="Normal 5 22 8" xfId="539" xr:uid="{82C441B2-11D6-4A9E-BB82-04C4A9CCCA3B}"/>
    <cellStyle name="Normal 5 22 9" xfId="671" xr:uid="{7488644B-CB46-4B70-A8F4-304881DFC6B2}"/>
    <cellStyle name="Normal 5 23" xfId="69" xr:uid="{BEC6E879-B699-4800-A640-008078D0DD79}"/>
    <cellStyle name="Normal 5 23 10" xfId="739" xr:uid="{9C070DE9-110A-4630-A861-99D5E8AA6DF5}"/>
    <cellStyle name="Normal 5 23 11" xfId="871" xr:uid="{FFFE3F82-2B32-48F7-B942-D7E72F8ABFE8}"/>
    <cellStyle name="Normal 5 23 12" xfId="941" xr:uid="{0D1A2864-D968-488A-BC37-A732F2CF36E0}"/>
    <cellStyle name="Normal 5 23 13" xfId="1009" xr:uid="{2C40B219-8901-4326-989B-F3CC55E8A094}"/>
    <cellStyle name="Normal 5 23 14" xfId="1075" xr:uid="{ED2176A5-8BD7-44E5-90B3-93F573F4EBC6}"/>
    <cellStyle name="Normal 5 23 15" xfId="1142" xr:uid="{34C2A840-F79E-411A-B734-BC0BEC0A53CD}"/>
    <cellStyle name="Normal 5 23 16" xfId="1208" xr:uid="{08ABD691-9DA9-4D45-B6CD-1BE5C0ECE36A}"/>
    <cellStyle name="Normal 5 23 17" xfId="1274" xr:uid="{363D1FCD-9E07-4C71-9083-D813E4023736}"/>
    <cellStyle name="Normal 5 23 18" xfId="1340" xr:uid="{F97A1E06-5A91-44B0-B932-D135BC67341F}"/>
    <cellStyle name="Normal 5 23 19" xfId="1406" xr:uid="{A02A94BC-B5B9-4149-ADC7-DC95F543C8EF}"/>
    <cellStyle name="Normal 5 23 2" xfId="140" xr:uid="{F3F49BA8-7C65-4AC3-B6BC-3DB3F901D14A}"/>
    <cellStyle name="Normal 5 23 2 2" xfId="607" xr:uid="{F05F326E-034D-4B51-B411-8AA7BC2A8E65}"/>
    <cellStyle name="Normal 5 23 2 2 2" xfId="2133" xr:uid="{66271D24-EEBC-4230-80FD-3328B1E66C93}"/>
    <cellStyle name="Normal 5 23 2 3" xfId="805" xr:uid="{3B794543-6AF0-497F-BB64-F80737837AC9}"/>
    <cellStyle name="Normal 5 23 2 4" xfId="2001" xr:uid="{728EDC49-E7A4-4236-8C93-39425EDB8DF2}"/>
    <cellStyle name="Normal 5 23 2 5" xfId="2471" xr:uid="{5D5225A6-490F-411B-8E07-2B445C27E8B7}"/>
    <cellStyle name="Normal 5 23 2 6" xfId="3001" xr:uid="{C29B5645-90CA-4C7C-BCE2-6BDDCCCBD474}"/>
    <cellStyle name="Normal 5 23 20" xfId="1472" xr:uid="{45FD41FB-E45D-4D1E-A12C-FC4292CF4E96}"/>
    <cellStyle name="Normal 5 23 21" xfId="1538" xr:uid="{B63D35C1-4EC4-48F5-86D3-B8D098ACD0B2}"/>
    <cellStyle name="Normal 5 23 22" xfId="1604" xr:uid="{E4ABF4D6-DF7F-402D-A5CD-2B7E0E743E2F}"/>
    <cellStyle name="Normal 5 23 23" xfId="1670" xr:uid="{6DC22EF1-D788-4239-9CA9-A59FE46906FE}"/>
    <cellStyle name="Normal 5 23 24" xfId="1736" xr:uid="{CF7A6BA8-2259-432A-B25A-C0387AFABFBD}"/>
    <cellStyle name="Normal 5 23 25" xfId="1802" xr:uid="{207B7474-2C19-4084-BED4-D59E942CB7C2}"/>
    <cellStyle name="Normal 5 23 26" xfId="1868" xr:uid="{A9A04EE1-1904-4CB7-8FD5-B768970D4AED}"/>
    <cellStyle name="Normal 5 23 27" xfId="1934" xr:uid="{62E2A6B6-2407-462F-81F4-5F7601231374}"/>
    <cellStyle name="Normal 5 23 28" xfId="2199" xr:uid="{580DBDA4-BF20-4C5E-9B74-FA5C5DF233B7}"/>
    <cellStyle name="Normal 5 23 29" xfId="2267" xr:uid="{0CC3CA9C-2AD3-472D-BA0C-14E9BFE72E9B}"/>
    <cellStyle name="Normal 5 23 3" xfId="207" xr:uid="{73345102-12A8-400A-BC6B-D4827DAC1574}"/>
    <cellStyle name="Normal 5 23 3 2" xfId="2067" xr:uid="{4033C1FB-5C75-416F-8D40-A949831D66B2}"/>
    <cellStyle name="Normal 5 23 30" xfId="2337" xr:uid="{E8546BA8-9D2B-4453-BC10-65FFB86A8310}"/>
    <cellStyle name="Normal 5 23 31" xfId="2404" xr:uid="{FF4A169F-22DE-496C-9B5D-25DBCE73C118}"/>
    <cellStyle name="Normal 5 23 32" xfId="2537" xr:uid="{952ED108-8C4F-40D0-AE63-9F1DDD0282BC}"/>
    <cellStyle name="Normal 5 23 33" xfId="2603" xr:uid="{25A5899E-AD7B-4B08-8B96-6EE4AB31F7CA}"/>
    <cellStyle name="Normal 5 23 34" xfId="2669" xr:uid="{5876A0E6-7353-4966-9520-80D629B09940}"/>
    <cellStyle name="Normal 5 23 35" xfId="2735" xr:uid="{D9E11DBC-D2D8-430B-BFF3-0E568F6ACA66}"/>
    <cellStyle name="Normal 5 23 36" xfId="2802" xr:uid="{3FB13B5F-7C8E-4A51-B7DD-08B8AE22BE94}"/>
    <cellStyle name="Normal 5 23 37" xfId="2868" xr:uid="{C01208C9-07E9-4742-ABC5-FA4E4D4AB186}"/>
    <cellStyle name="Normal 5 23 38" xfId="2934" xr:uid="{F12D5802-376D-435B-AB00-D88F4709C4F1}"/>
    <cellStyle name="Normal 5 23 39" xfId="3067" xr:uid="{7DDC82BA-31A7-4834-91A3-3AC31D44882D}"/>
    <cellStyle name="Normal 5 23 4" xfId="273" xr:uid="{E08E4339-1B0B-4DE7-96BF-C4BAB0101C1F}"/>
    <cellStyle name="Normal 5 23 40" xfId="3133" xr:uid="{50EEB49A-040F-4DE6-AD75-BBFE824F0470}"/>
    <cellStyle name="Normal 5 23 41" xfId="3200" xr:uid="{D69A3D71-376E-47B4-853A-F769746E48A2}"/>
    <cellStyle name="Normal 5 23 42" xfId="3266" xr:uid="{0C464429-4E20-4B1E-AA80-7EC9025962E6}"/>
    <cellStyle name="Normal 5 23 43" xfId="3332" xr:uid="{474AE639-83E6-40B9-908D-07A7A9860943}"/>
    <cellStyle name="Normal 5 23 44" xfId="3398" xr:uid="{5A00F074-7CB1-4591-8900-8A50D8306263}"/>
    <cellStyle name="Normal 5 23 45" xfId="3464" xr:uid="{D8E50B7A-F563-40F3-874B-E42DBF7EA1B6}"/>
    <cellStyle name="Normal 5 23 5" xfId="339" xr:uid="{67DA3D82-510C-4482-AB2D-87D627DAFC92}"/>
    <cellStyle name="Normal 5 23 6" xfId="407" xr:uid="{9C03C6FF-060F-43DB-869B-B6356D7A0FD6}"/>
    <cellStyle name="Normal 5 23 7" xfId="473" xr:uid="{FC1A2991-4939-4BF7-8A88-C64DD54846AF}"/>
    <cellStyle name="Normal 5 23 8" xfId="541" xr:uid="{EF5EB71E-719C-4C1A-8C12-AD032094B1BC}"/>
    <cellStyle name="Normal 5 23 9" xfId="673" xr:uid="{F73E4BC1-ABEA-49D0-BF10-702AF7BF8665}"/>
    <cellStyle name="Normal 5 24" xfId="71" xr:uid="{442B875E-727E-4218-B601-4B5D9DD9A852}"/>
    <cellStyle name="Normal 5 24 10" xfId="741" xr:uid="{B3AEF9F7-7E89-419A-B577-95DC60CB0D28}"/>
    <cellStyle name="Normal 5 24 11" xfId="873" xr:uid="{7FD7E1AE-3B7D-4FF8-854A-BCD24276FC45}"/>
    <cellStyle name="Normal 5 24 12" xfId="943" xr:uid="{14400C70-5FE2-4862-BB24-927921EB880C}"/>
    <cellStyle name="Normal 5 24 13" xfId="1011" xr:uid="{E09B274A-C023-480C-A9EB-25A347A4639D}"/>
    <cellStyle name="Normal 5 24 14" xfId="1077" xr:uid="{4C029E09-053A-4513-869E-B90D6E7084CE}"/>
    <cellStyle name="Normal 5 24 15" xfId="1144" xr:uid="{6A90FB74-1219-447C-9A82-F4EED0E1B376}"/>
    <cellStyle name="Normal 5 24 16" xfId="1210" xr:uid="{0D8AAECF-9A71-4ECC-BDBC-A37EC2ED3868}"/>
    <cellStyle name="Normal 5 24 17" xfId="1276" xr:uid="{0B263017-8EA9-48CC-B898-C38A643BA58B}"/>
    <cellStyle name="Normal 5 24 18" xfId="1342" xr:uid="{A39BB60B-7AF1-433F-8027-6011E89F2E3A}"/>
    <cellStyle name="Normal 5 24 19" xfId="1408" xr:uid="{CBAC2B23-E8DA-4EFF-A738-4D0FAC688B59}"/>
    <cellStyle name="Normal 5 24 2" xfId="142" xr:uid="{2A900585-C7D1-42D3-8287-C26C1895018F}"/>
    <cellStyle name="Normal 5 24 2 2" xfId="609" xr:uid="{A3B9FBBB-B26A-4414-8186-5141D06C7E19}"/>
    <cellStyle name="Normal 5 24 2 2 2" xfId="2135" xr:uid="{C3A0B90E-D283-4282-9BCD-7E93FEFDBE8E}"/>
    <cellStyle name="Normal 5 24 2 3" xfId="807" xr:uid="{FE9ED881-1433-4704-8F58-21ABA2552FA6}"/>
    <cellStyle name="Normal 5 24 2 4" xfId="2003" xr:uid="{EFFA58A6-2C1E-4CA3-9A7C-EAED6544AC28}"/>
    <cellStyle name="Normal 5 24 2 5" xfId="2473" xr:uid="{4CE57E3C-C158-4FDC-8308-74046F51E5C2}"/>
    <cellStyle name="Normal 5 24 2 6" xfId="3003" xr:uid="{15C2CC92-59D8-4C6A-968A-098A67C546AA}"/>
    <cellStyle name="Normal 5 24 20" xfId="1474" xr:uid="{811641CE-6A6C-48CA-A473-A1C116C9E9E7}"/>
    <cellStyle name="Normal 5 24 21" xfId="1540" xr:uid="{2C4C0944-F04F-4301-9032-04850472A8DC}"/>
    <cellStyle name="Normal 5 24 22" xfId="1606" xr:uid="{034D88F4-DEB1-4D04-9A84-277372107B94}"/>
    <cellStyle name="Normal 5 24 23" xfId="1672" xr:uid="{CFE6DA73-47F6-4FD2-9F7A-BF586EE1CB5E}"/>
    <cellStyle name="Normal 5 24 24" xfId="1738" xr:uid="{05CF2CCB-3662-429F-BCCF-726754D847FA}"/>
    <cellStyle name="Normal 5 24 25" xfId="1804" xr:uid="{4330FC22-B85C-4F5A-90D3-8E8A09503637}"/>
    <cellStyle name="Normal 5 24 26" xfId="1870" xr:uid="{3F738811-569D-4E37-B14A-D7788135AB69}"/>
    <cellStyle name="Normal 5 24 27" xfId="1936" xr:uid="{9BDB1983-2481-4D66-9157-74AAA692A81F}"/>
    <cellStyle name="Normal 5 24 28" xfId="2201" xr:uid="{B536804C-F1A4-4B9E-8160-5276550A0BC1}"/>
    <cellStyle name="Normal 5 24 29" xfId="2269" xr:uid="{BC75A62E-CF1B-467F-915C-3E5CB82CE3AD}"/>
    <cellStyle name="Normal 5 24 3" xfId="209" xr:uid="{3978BC4C-85B6-4696-AD7B-9428B2D331B6}"/>
    <cellStyle name="Normal 5 24 3 2" xfId="2069" xr:uid="{F76C1B16-51FA-4499-B0D8-29B0A3E89D20}"/>
    <cellStyle name="Normal 5 24 30" xfId="2339" xr:uid="{93A5E28D-6B4A-4401-9081-F7724987E0FB}"/>
    <cellStyle name="Normal 5 24 31" xfId="2406" xr:uid="{CDA29903-ABEA-4893-9132-39D6C3E2697A}"/>
    <cellStyle name="Normal 5 24 32" xfId="2539" xr:uid="{8DD70147-6217-45EC-AA87-834A5E3549A1}"/>
    <cellStyle name="Normal 5 24 33" xfId="2605" xr:uid="{6D0D8690-0381-45A1-AF62-EEFEA16CAEF4}"/>
    <cellStyle name="Normal 5 24 34" xfId="2671" xr:uid="{27DA5529-F133-445E-8FF7-DFB44C80B063}"/>
    <cellStyle name="Normal 5 24 35" xfId="2737" xr:uid="{5A4EB775-C5D1-498A-B980-254FB8A92623}"/>
    <cellStyle name="Normal 5 24 36" xfId="2804" xr:uid="{BA43CCD1-FD44-4881-87ED-C84FDF0DBB0B}"/>
    <cellStyle name="Normal 5 24 37" xfId="2870" xr:uid="{1372CAC9-855D-49A3-B550-FE623C34D736}"/>
    <cellStyle name="Normal 5 24 38" xfId="2936" xr:uid="{069BE36E-27CC-480D-A855-7EBC7ABA8E0C}"/>
    <cellStyle name="Normal 5 24 39" xfId="3069" xr:uid="{744117EC-FFE1-4A33-80CE-69ACF3A50BBA}"/>
    <cellStyle name="Normal 5 24 4" xfId="275" xr:uid="{2B1C8357-04D4-42B3-9DB2-A4BD30D2F617}"/>
    <cellStyle name="Normal 5 24 40" xfId="3135" xr:uid="{91AB5CA1-3ED8-4A66-B49D-8CBF52E45D4B}"/>
    <cellStyle name="Normal 5 24 41" xfId="3202" xr:uid="{75E8DE1E-F531-4C07-828A-59B127A2E84F}"/>
    <cellStyle name="Normal 5 24 42" xfId="3268" xr:uid="{D1A5B521-9C7A-4802-BD1F-88862D751A60}"/>
    <cellStyle name="Normal 5 24 43" xfId="3334" xr:uid="{F43162E2-F728-473F-9547-7C1044B8704F}"/>
    <cellStyle name="Normal 5 24 44" xfId="3400" xr:uid="{F9FCEA1C-1AED-465C-9F38-1EB89B4DAA5E}"/>
    <cellStyle name="Normal 5 24 45" xfId="3466" xr:uid="{A603D5F0-CCEF-409C-9646-5101C47849DE}"/>
    <cellStyle name="Normal 5 24 5" xfId="341" xr:uid="{9B433F44-B677-4EAD-B6AC-52A8AFCEFFFB}"/>
    <cellStyle name="Normal 5 24 6" xfId="409" xr:uid="{813A4320-F2AD-409B-B916-78995F969FF2}"/>
    <cellStyle name="Normal 5 24 7" xfId="475" xr:uid="{3C196917-29A2-445E-8208-CFF5C998D5A2}"/>
    <cellStyle name="Normal 5 24 8" xfId="543" xr:uid="{2D050EA3-7368-4FC3-964C-5CBB1FDCA80B}"/>
    <cellStyle name="Normal 5 24 9" xfId="675" xr:uid="{05ED445F-EF08-4A2C-9928-B3935B8AB0AC}"/>
    <cellStyle name="Normal 5 25" xfId="73" xr:uid="{EEC1AEB7-1E12-4A46-A546-26F5C928519A}"/>
    <cellStyle name="Normal 5 25 10" xfId="743" xr:uid="{D43E42B6-D349-4DB9-8AC6-A431A6E2B50D}"/>
    <cellStyle name="Normal 5 25 11" xfId="875" xr:uid="{2C5FD644-0665-4069-A151-112B482662EB}"/>
    <cellStyle name="Normal 5 25 12" xfId="945" xr:uid="{423717B4-121C-4D23-9CB5-DCB0E03E7516}"/>
    <cellStyle name="Normal 5 25 13" xfId="1013" xr:uid="{8548268C-3B18-41EF-8683-29036BA7504D}"/>
    <cellStyle name="Normal 5 25 14" xfId="1079" xr:uid="{DC1B1E34-8ECC-49B7-9D57-5120B8208C1C}"/>
    <cellStyle name="Normal 5 25 15" xfId="1146" xr:uid="{466E25A5-96E4-4C28-9A19-83A0A693C360}"/>
    <cellStyle name="Normal 5 25 16" xfId="1212" xr:uid="{1BF070B9-D9FE-4FEF-93AF-3C414A5E48EF}"/>
    <cellStyle name="Normal 5 25 17" xfId="1278" xr:uid="{9470E2E8-9CC3-44FE-BF56-09E70B2972A0}"/>
    <cellStyle name="Normal 5 25 18" xfId="1344" xr:uid="{F6EBD2D1-7EB6-4A96-B8F2-7130A50E007B}"/>
    <cellStyle name="Normal 5 25 19" xfId="1410" xr:uid="{0DC6DBDD-4375-4F59-9427-836F8315FFC1}"/>
    <cellStyle name="Normal 5 25 2" xfId="144" xr:uid="{F1F43CCF-0855-43D3-A4A8-31E22DEEC8DB}"/>
    <cellStyle name="Normal 5 25 2 2" xfId="611" xr:uid="{686CB933-841A-4CC9-AA03-A39903E20FCD}"/>
    <cellStyle name="Normal 5 25 2 2 2" xfId="2137" xr:uid="{F1FDFA99-12B3-4361-8A4B-25BA2CFFCDFA}"/>
    <cellStyle name="Normal 5 25 2 3" xfId="809" xr:uid="{AD6517B1-2E11-42B4-9F82-E5E01001EF1E}"/>
    <cellStyle name="Normal 5 25 2 4" xfId="2005" xr:uid="{215F080E-9748-4444-B3F4-4F2F4C51D11A}"/>
    <cellStyle name="Normal 5 25 2 5" xfId="2475" xr:uid="{7B3F01F2-191E-4CB0-9CCA-4B7A36E737E6}"/>
    <cellStyle name="Normal 5 25 2 6" xfId="3005" xr:uid="{71EEE26E-41E0-4E44-A63E-25F20E7D0B51}"/>
    <cellStyle name="Normal 5 25 20" xfId="1476" xr:uid="{2117453D-FFAC-4436-809D-DF76ED20A856}"/>
    <cellStyle name="Normal 5 25 21" xfId="1542" xr:uid="{4A7115B7-4743-4614-8F89-475CEE8F490E}"/>
    <cellStyle name="Normal 5 25 22" xfId="1608" xr:uid="{9971AAD1-89CF-4746-B611-DB1E0886B3EE}"/>
    <cellStyle name="Normal 5 25 23" xfId="1674" xr:uid="{FC9D87F7-02A2-481B-8B93-3B75B0086E3C}"/>
    <cellStyle name="Normal 5 25 24" xfId="1740" xr:uid="{BA37B927-2E9D-461D-BBC3-029C5C579F6B}"/>
    <cellStyle name="Normal 5 25 25" xfId="1806" xr:uid="{05BF59D1-02D5-4766-8E44-41DBAE63DA15}"/>
    <cellStyle name="Normal 5 25 26" xfId="1872" xr:uid="{F76166A7-34DC-4727-85D8-7CE5FA4E5836}"/>
    <cellStyle name="Normal 5 25 27" xfId="1938" xr:uid="{CC701898-842F-47D7-9614-BC2EF4329E63}"/>
    <cellStyle name="Normal 5 25 28" xfId="2203" xr:uid="{ACFD2478-85FE-4C77-B7CC-8EBCCBCF93C9}"/>
    <cellStyle name="Normal 5 25 29" xfId="2271" xr:uid="{50E35592-8DE0-4C2D-94E4-C48C05472405}"/>
    <cellStyle name="Normal 5 25 3" xfId="211" xr:uid="{829F9491-230F-4506-A237-489BD9097F46}"/>
    <cellStyle name="Normal 5 25 3 2" xfId="2071" xr:uid="{0CD40C6E-894D-49EC-98C5-87C4AF078980}"/>
    <cellStyle name="Normal 5 25 30" xfId="2341" xr:uid="{AC216B51-6463-4C23-A416-F8F1E66C9708}"/>
    <cellStyle name="Normal 5 25 31" xfId="2408" xr:uid="{7BDD4B4E-967E-43BF-9C60-5CB5B140134D}"/>
    <cellStyle name="Normal 5 25 32" xfId="2541" xr:uid="{EAA891AB-CF4A-4DEC-874B-459CAC558114}"/>
    <cellStyle name="Normal 5 25 33" xfId="2607" xr:uid="{74FF418C-14C4-4CEF-8997-89791141F76D}"/>
    <cellStyle name="Normal 5 25 34" xfId="2673" xr:uid="{6E075852-3DF7-4312-A40B-175432352094}"/>
    <cellStyle name="Normal 5 25 35" xfId="2739" xr:uid="{76CB077D-FA11-487D-99E5-FEE39F17D246}"/>
    <cellStyle name="Normal 5 25 36" xfId="2806" xr:uid="{A02FFE5C-608E-40CC-8A66-8F8BA1C7150E}"/>
    <cellStyle name="Normal 5 25 37" xfId="2872" xr:uid="{6981FCBC-6BB3-467C-859B-801EC0DB7DA1}"/>
    <cellStyle name="Normal 5 25 38" xfId="2938" xr:uid="{0AD921C0-D9AD-40F0-AB6D-A667F2DBA83C}"/>
    <cellStyle name="Normal 5 25 39" xfId="3071" xr:uid="{FE0E83C2-C1E1-4D0D-A7D1-AF84DD2BBCD4}"/>
    <cellStyle name="Normal 5 25 4" xfId="277" xr:uid="{F6741903-C37F-4A7D-887E-123DB95FFD48}"/>
    <cellStyle name="Normal 5 25 40" xfId="3137" xr:uid="{EC39ADB3-BC1A-4432-AA26-F58CEEE664DA}"/>
    <cellStyle name="Normal 5 25 41" xfId="3204" xr:uid="{93B1B68C-7A0D-41C0-8287-043FC1F54112}"/>
    <cellStyle name="Normal 5 25 42" xfId="3270" xr:uid="{2B39A8DC-2952-4823-B7FB-C1B2C5FF3641}"/>
    <cellStyle name="Normal 5 25 43" xfId="3336" xr:uid="{023C29C1-399F-4C30-BDDC-0FCE921D967F}"/>
    <cellStyle name="Normal 5 25 44" xfId="3402" xr:uid="{1FC70125-534A-4AB7-BF01-430E32669191}"/>
    <cellStyle name="Normal 5 25 45" xfId="3468" xr:uid="{077630D4-96AD-4107-9CB8-1A131AC7D7DD}"/>
    <cellStyle name="Normal 5 25 5" xfId="343" xr:uid="{870CCF78-2B6C-4F7C-ADB2-85DF9E96AABD}"/>
    <cellStyle name="Normal 5 25 6" xfId="411" xr:uid="{E7AA78FB-395D-4E2F-B5EA-2C90CE97B502}"/>
    <cellStyle name="Normal 5 25 7" xfId="477" xr:uid="{FAAEEC96-C470-4626-92D3-662EE11FBC7A}"/>
    <cellStyle name="Normal 5 25 8" xfId="545" xr:uid="{76B0DFD0-5D5B-4638-A759-0B90A8667BAF}"/>
    <cellStyle name="Normal 5 25 9" xfId="677" xr:uid="{E4F2C00B-2557-4A80-9B08-745DC581B37D}"/>
    <cellStyle name="Normal 5 26" xfId="75" xr:uid="{2B21D245-B88D-4F92-B0CF-B76D46BB0E28}"/>
    <cellStyle name="Normal 5 26 10" xfId="745" xr:uid="{70FB493B-2232-4C45-A079-8E9E6664B1C7}"/>
    <cellStyle name="Normal 5 26 11" xfId="877" xr:uid="{E9A2ECFA-7562-4FF1-88DF-2A9CF9A1EF05}"/>
    <cellStyle name="Normal 5 26 12" xfId="947" xr:uid="{53D8624A-4599-4AE0-8F07-C327C02007BD}"/>
    <cellStyle name="Normal 5 26 13" xfId="1015" xr:uid="{7DA284DA-0DC4-4645-82E9-1E34FBCAB098}"/>
    <cellStyle name="Normal 5 26 14" xfId="1081" xr:uid="{1649E995-6786-4A92-8A39-7EA680E37235}"/>
    <cellStyle name="Normal 5 26 15" xfId="1148" xr:uid="{7695CFE3-20A4-4514-9BBC-33BC6A8DB2D0}"/>
    <cellStyle name="Normal 5 26 16" xfId="1214" xr:uid="{D0FE2667-FDD3-472B-B3DF-2EE5E9C60D4B}"/>
    <cellStyle name="Normal 5 26 17" xfId="1280" xr:uid="{A773A17E-5F49-4C25-AA50-8A45D39E05D7}"/>
    <cellStyle name="Normal 5 26 18" xfId="1346" xr:uid="{49196F98-1629-441F-AD38-2850D8C6002C}"/>
    <cellStyle name="Normal 5 26 19" xfId="1412" xr:uid="{3A7B1615-13DC-433D-B79F-46D7E11A3E2C}"/>
    <cellStyle name="Normal 5 26 2" xfId="146" xr:uid="{D12C9CCB-64B6-4325-AF5E-936F981822CD}"/>
    <cellStyle name="Normal 5 26 2 2" xfId="613" xr:uid="{76A95E0E-D1A8-42C4-BB36-307AC844A566}"/>
    <cellStyle name="Normal 5 26 2 2 2" xfId="2139" xr:uid="{F0209C9E-14E8-4B7B-AF18-9A6740FF88DD}"/>
    <cellStyle name="Normal 5 26 2 3" xfId="811" xr:uid="{7CD5B12F-5943-4E07-8148-E0C1461A85CA}"/>
    <cellStyle name="Normal 5 26 2 4" xfId="2007" xr:uid="{D1D4D048-3798-43AB-BF69-F30B32DC597E}"/>
    <cellStyle name="Normal 5 26 2 5" xfId="2477" xr:uid="{865E35D1-5DCB-450D-8CC0-9FB3FDA5884D}"/>
    <cellStyle name="Normal 5 26 2 6" xfId="3007" xr:uid="{2C1531EA-FD9E-4232-99F9-5DA9DC271B31}"/>
    <cellStyle name="Normal 5 26 20" xfId="1478" xr:uid="{E90F3F92-5145-46B8-BCAA-EFE048CBB98C}"/>
    <cellStyle name="Normal 5 26 21" xfId="1544" xr:uid="{634C51FF-9B2F-4183-B95F-00CE8ADEADAC}"/>
    <cellStyle name="Normal 5 26 22" xfId="1610" xr:uid="{8B83AF27-EC8A-4F62-8FAE-9A85E305338F}"/>
    <cellStyle name="Normal 5 26 23" xfId="1676" xr:uid="{DBF0F31B-526E-49D5-BE9E-CF79469FC857}"/>
    <cellStyle name="Normal 5 26 24" xfId="1742" xr:uid="{600D4002-D382-4DD6-A7B9-5DAADB616606}"/>
    <cellStyle name="Normal 5 26 25" xfId="1808" xr:uid="{88A096DD-AAD0-41F7-8EAA-EAD38819B2C2}"/>
    <cellStyle name="Normal 5 26 26" xfId="1874" xr:uid="{A14D463C-E8B7-46D1-9738-4843C8E76B06}"/>
    <cellStyle name="Normal 5 26 27" xfId="1940" xr:uid="{E504982E-FE42-4C84-84BA-FB4BA47211FA}"/>
    <cellStyle name="Normal 5 26 28" xfId="2205" xr:uid="{D52A1302-09A0-4144-8EFF-34EB7B19DB0A}"/>
    <cellStyle name="Normal 5 26 29" xfId="2273" xr:uid="{A79FC6D2-1343-4A58-B390-4D37D02B11A8}"/>
    <cellStyle name="Normal 5 26 3" xfId="213" xr:uid="{6E38B15A-F452-4D3F-B1FF-D1DAD497C0F1}"/>
    <cellStyle name="Normal 5 26 3 2" xfId="2073" xr:uid="{26DF6664-5156-4AB0-B86E-E80E3A275C6D}"/>
    <cellStyle name="Normal 5 26 30" xfId="2343" xr:uid="{075B1226-05F2-460A-A400-91D4C0537D7F}"/>
    <cellStyle name="Normal 5 26 31" xfId="2410" xr:uid="{5EADC587-405C-4E3C-97BB-131A4BF2DB42}"/>
    <cellStyle name="Normal 5 26 32" xfId="2543" xr:uid="{B9E40FAF-4955-4D2F-8632-F24A64F1C9AE}"/>
    <cellStyle name="Normal 5 26 33" xfId="2609" xr:uid="{3FB67FD7-97E3-4D15-B7B9-3E14B857DA1F}"/>
    <cellStyle name="Normal 5 26 34" xfId="2675" xr:uid="{CBDA8919-BBC3-40B6-8768-144FBAAA89D0}"/>
    <cellStyle name="Normal 5 26 35" xfId="2741" xr:uid="{01E18B16-1B2D-40A1-B03F-3C21A81616F0}"/>
    <cellStyle name="Normal 5 26 36" xfId="2808" xr:uid="{AEB253A9-9587-4DFE-A117-4BBC98DBBB30}"/>
    <cellStyle name="Normal 5 26 37" xfId="2874" xr:uid="{ED9B349D-8239-440D-8AC6-2CF94507E567}"/>
    <cellStyle name="Normal 5 26 38" xfId="2940" xr:uid="{5977C74B-111F-46E1-8C91-9D990ABB82A3}"/>
    <cellStyle name="Normal 5 26 39" xfId="3073" xr:uid="{6598312E-74A3-4A19-A856-554CFA56A7AE}"/>
    <cellStyle name="Normal 5 26 4" xfId="279" xr:uid="{56F41214-3B30-4FF6-902D-31E9566CCAC6}"/>
    <cellStyle name="Normal 5 26 40" xfId="3139" xr:uid="{44E2D81D-18FF-40E8-A308-363093987B0C}"/>
    <cellStyle name="Normal 5 26 41" xfId="3206" xr:uid="{3CD31DBC-6388-41CE-83CD-9F3F69C28C8F}"/>
    <cellStyle name="Normal 5 26 42" xfId="3272" xr:uid="{8D70CC28-AEEC-488F-804D-72D1C77B818B}"/>
    <cellStyle name="Normal 5 26 43" xfId="3338" xr:uid="{7C6CF7D8-5189-4B26-AB77-863FD82F516E}"/>
    <cellStyle name="Normal 5 26 44" xfId="3404" xr:uid="{87EC455A-D46D-4730-83F5-736D9C4720C0}"/>
    <cellStyle name="Normal 5 26 45" xfId="3470" xr:uid="{B2D4152E-819B-4EFA-91DF-335C8AE5A357}"/>
    <cellStyle name="Normal 5 26 5" xfId="345" xr:uid="{73921EDC-107E-41B4-90D8-2283D3127838}"/>
    <cellStyle name="Normal 5 26 6" xfId="413" xr:uid="{9F46B7C4-C79F-439C-BBE9-9F3F7D3809C8}"/>
    <cellStyle name="Normal 5 26 7" xfId="479" xr:uid="{0D16A94C-1C6B-47C1-9648-5CB595B1B337}"/>
    <cellStyle name="Normal 5 26 8" xfId="547" xr:uid="{6E9FC78F-8EBA-4BCD-AE3A-033018AB61D1}"/>
    <cellStyle name="Normal 5 26 9" xfId="679" xr:uid="{40A8D241-5F4A-49F3-80AA-E98527908869}"/>
    <cellStyle name="Normal 5 27" xfId="77" xr:uid="{8621B5E7-D63E-4737-8CD6-383E6C8C7BA9}"/>
    <cellStyle name="Normal 5 27 10" xfId="747" xr:uid="{41FF88EC-638E-45FF-898B-76EAA0D9F892}"/>
    <cellStyle name="Normal 5 27 11" xfId="879" xr:uid="{ED3205F6-A4DB-4B10-A504-B6B2144F18F0}"/>
    <cellStyle name="Normal 5 27 12" xfId="949" xr:uid="{A568DB0A-3B91-45A0-806D-2463B349FE06}"/>
    <cellStyle name="Normal 5 27 13" xfId="1017" xr:uid="{4E9B12A8-2627-4223-B832-6A9CD7E7DC4C}"/>
    <cellStyle name="Normal 5 27 14" xfId="1083" xr:uid="{270A84F8-5243-4054-BCDF-14EAC674DF4A}"/>
    <cellStyle name="Normal 5 27 15" xfId="1150" xr:uid="{5124D18C-7A31-4393-992E-0800ACABF747}"/>
    <cellStyle name="Normal 5 27 16" xfId="1216" xr:uid="{64318C3B-B2D6-4DA6-A84D-4F22FC966716}"/>
    <cellStyle name="Normal 5 27 17" xfId="1282" xr:uid="{95E3CC74-39CE-4840-BBB1-661F109CFE5A}"/>
    <cellStyle name="Normal 5 27 18" xfId="1348" xr:uid="{199DCBC6-C945-4DCC-B2B2-CEBD874C2AC0}"/>
    <cellStyle name="Normal 5 27 19" xfId="1414" xr:uid="{45CC8465-7A75-40B6-A745-212D898B2C3A}"/>
    <cellStyle name="Normal 5 27 2" xfId="148" xr:uid="{2D9343F6-1D99-4540-A5F5-BFEF12AE2D05}"/>
    <cellStyle name="Normal 5 27 2 2" xfId="615" xr:uid="{3C60C53B-AB3A-4915-A2D0-1153060804C0}"/>
    <cellStyle name="Normal 5 27 2 2 2" xfId="2141" xr:uid="{DB8AE97D-4E0E-471D-BF39-19F8B75B6DC4}"/>
    <cellStyle name="Normal 5 27 2 3" xfId="813" xr:uid="{0FA226E4-4899-43E2-8A74-A628F318E90B}"/>
    <cellStyle name="Normal 5 27 2 4" xfId="2009" xr:uid="{E76B1955-E377-4768-B0C3-92997990A7E8}"/>
    <cellStyle name="Normal 5 27 2 5" xfId="2479" xr:uid="{870654C6-645A-4FCB-A106-99596FF14F18}"/>
    <cellStyle name="Normal 5 27 2 6" xfId="3009" xr:uid="{513D12B5-5B5F-4182-99AF-169DE1C188B8}"/>
    <cellStyle name="Normal 5 27 20" xfId="1480" xr:uid="{B9332D6D-C370-4BA4-A7B9-256C8BCA8A30}"/>
    <cellStyle name="Normal 5 27 21" xfId="1546" xr:uid="{1ED6EBAC-B18E-4BE1-9797-8EBBB9ABD46C}"/>
    <cellStyle name="Normal 5 27 22" xfId="1612" xr:uid="{F8EF413E-56FD-4F3B-A481-5782B0DD8A3E}"/>
    <cellStyle name="Normal 5 27 23" xfId="1678" xr:uid="{501B4292-DC23-4C3F-89BB-966C3AEF9886}"/>
    <cellStyle name="Normal 5 27 24" xfId="1744" xr:uid="{16CC7BCA-4476-4A83-BB4B-3B0532F38497}"/>
    <cellStyle name="Normal 5 27 25" xfId="1810" xr:uid="{BD1160FE-9C96-4789-9CA7-3E9F7229D4F0}"/>
    <cellStyle name="Normal 5 27 26" xfId="1876" xr:uid="{E19E9E11-830A-4D2D-B91C-7E984E072274}"/>
    <cellStyle name="Normal 5 27 27" xfId="1942" xr:uid="{975824FC-58A7-4202-BF8E-A890D4EFDADD}"/>
    <cellStyle name="Normal 5 27 28" xfId="2207" xr:uid="{ACF548CB-F3F9-4749-8BBF-67D618A2B1BF}"/>
    <cellStyle name="Normal 5 27 29" xfId="2275" xr:uid="{4A1F082E-BC67-466A-8A7E-7F5DA34437D8}"/>
    <cellStyle name="Normal 5 27 3" xfId="215" xr:uid="{FD336E12-C181-4486-813E-4B219607A7C8}"/>
    <cellStyle name="Normal 5 27 3 2" xfId="2075" xr:uid="{0EFF65CE-26A0-4F83-AC46-F57663B07408}"/>
    <cellStyle name="Normal 5 27 30" xfId="2345" xr:uid="{41EA82E0-8152-4C3E-B1CC-1F6F3FD7CB15}"/>
    <cellStyle name="Normal 5 27 31" xfId="2412" xr:uid="{CBB0D3F2-6341-4EBB-85DF-098C3585043D}"/>
    <cellStyle name="Normal 5 27 32" xfId="2545" xr:uid="{241E4B5F-3A6C-4FFB-A047-ACB3AE0D0799}"/>
    <cellStyle name="Normal 5 27 33" xfId="2611" xr:uid="{5F7CDBB7-84D3-451D-9437-DE02BDBAAE9A}"/>
    <cellStyle name="Normal 5 27 34" xfId="2677" xr:uid="{C92E86F4-6047-4E30-B013-311B72EE36E4}"/>
    <cellStyle name="Normal 5 27 35" xfId="2743" xr:uid="{181E061F-144B-41E3-8C68-3D24C0E7F7C7}"/>
    <cellStyle name="Normal 5 27 36" xfId="2810" xr:uid="{84814B30-737C-4625-BB24-F5B1220C24A5}"/>
    <cellStyle name="Normal 5 27 37" xfId="2876" xr:uid="{34CB78B2-04E6-4918-81A1-4B55DEB38117}"/>
    <cellStyle name="Normal 5 27 38" xfId="2942" xr:uid="{FECD1A92-072F-4511-AC3C-733D715A35D4}"/>
    <cellStyle name="Normal 5 27 39" xfId="3075" xr:uid="{97BC476A-1BF1-41F6-9EEC-BD226398A369}"/>
    <cellStyle name="Normal 5 27 4" xfId="281" xr:uid="{647C6060-5C31-4A64-9F07-081CA220A771}"/>
    <cellStyle name="Normal 5 27 40" xfId="3141" xr:uid="{00699BEC-F2D3-4667-8880-C2FFA8BE58AC}"/>
    <cellStyle name="Normal 5 27 41" xfId="3208" xr:uid="{E302045A-21C0-42A9-8971-29F011AA04AE}"/>
    <cellStyle name="Normal 5 27 42" xfId="3274" xr:uid="{C82420B1-36BF-40B5-B300-915C1144755C}"/>
    <cellStyle name="Normal 5 27 43" xfId="3340" xr:uid="{B14622EA-70C4-4045-970E-119B4FDEBB9D}"/>
    <cellStyle name="Normal 5 27 44" xfId="3406" xr:uid="{C37F608F-B58A-43C1-A0E5-D20BBE339C84}"/>
    <cellStyle name="Normal 5 27 45" xfId="3472" xr:uid="{16F58C88-9881-4FB3-A26A-2AFC05385DAA}"/>
    <cellStyle name="Normal 5 27 5" xfId="347" xr:uid="{748D1B94-9C7E-45B8-8118-37164C6CC17A}"/>
    <cellStyle name="Normal 5 27 6" xfId="415" xr:uid="{6EED6C3F-EADA-4A98-A5E7-D297A92E3FCE}"/>
    <cellStyle name="Normal 5 27 7" xfId="481" xr:uid="{76DDD6B0-4DFE-4BE6-BAF1-0F33DB3B430E}"/>
    <cellStyle name="Normal 5 27 8" xfId="549" xr:uid="{D99CC7AB-E963-4893-A39E-4C9A81669ECC}"/>
    <cellStyle name="Normal 5 27 9" xfId="681" xr:uid="{7A0FEF4D-FFCA-406F-A5BE-0A68F0F82DB3}"/>
    <cellStyle name="Normal 5 28" xfId="79" xr:uid="{5F1C54E0-D2EF-49C4-9BE2-A8BD2E6064CE}"/>
    <cellStyle name="Normal 5 28 10" xfId="749" xr:uid="{91F83AE7-37CB-49C1-98FF-FD0A534525DD}"/>
    <cellStyle name="Normal 5 28 11" xfId="881" xr:uid="{60A78741-F742-42DB-9B23-5DF9C023DCF4}"/>
    <cellStyle name="Normal 5 28 12" xfId="951" xr:uid="{A934F1C0-62C0-47BC-B609-83C96C280510}"/>
    <cellStyle name="Normal 5 28 13" xfId="1019" xr:uid="{4FC40048-9915-4756-995A-BCB11D377E0E}"/>
    <cellStyle name="Normal 5 28 14" xfId="1085" xr:uid="{5DEAEDAF-8897-43B9-B13A-47BDCC1D6C5E}"/>
    <cellStyle name="Normal 5 28 15" xfId="1152" xr:uid="{18ADDDBB-4FD4-4DF2-9D03-F15CAE7BB2CD}"/>
    <cellStyle name="Normal 5 28 16" xfId="1218" xr:uid="{70F168F7-536B-4712-A447-689F9929959D}"/>
    <cellStyle name="Normal 5 28 17" xfId="1284" xr:uid="{BBFC0260-0610-4F25-AC20-A448AEAE8C96}"/>
    <cellStyle name="Normal 5 28 18" xfId="1350" xr:uid="{D00CB9B0-47B4-42E1-9B79-03CA1BF525FA}"/>
    <cellStyle name="Normal 5 28 19" xfId="1416" xr:uid="{97E97479-AF35-461B-AF66-FD159CCD3A22}"/>
    <cellStyle name="Normal 5 28 2" xfId="150" xr:uid="{D0AA2158-21E8-4970-B320-0C34393274BF}"/>
    <cellStyle name="Normal 5 28 2 2" xfId="617" xr:uid="{C4375A1A-370D-4C29-AE1B-E1369A4DCACB}"/>
    <cellStyle name="Normal 5 28 2 2 2" xfId="2143" xr:uid="{691F54F6-523D-4FD9-BCAB-22DE306D180C}"/>
    <cellStyle name="Normal 5 28 2 3" xfId="815" xr:uid="{BAF0308F-29D7-40FF-B787-35F99945B82B}"/>
    <cellStyle name="Normal 5 28 2 4" xfId="2011" xr:uid="{52850401-3CC6-458A-B0FE-533A8BA520AC}"/>
    <cellStyle name="Normal 5 28 2 5" xfId="2481" xr:uid="{F8279AA4-A3C5-4495-8AFF-F026891BC018}"/>
    <cellStyle name="Normal 5 28 2 6" xfId="3011" xr:uid="{40967989-0AE9-4240-B9A3-B1B6EB7E39B6}"/>
    <cellStyle name="Normal 5 28 20" xfId="1482" xr:uid="{F328F631-58D0-4B1A-BF5F-3231F7AF36D5}"/>
    <cellStyle name="Normal 5 28 21" xfId="1548" xr:uid="{66151281-92C5-4A9F-8BA2-2DE4754889C3}"/>
    <cellStyle name="Normal 5 28 22" xfId="1614" xr:uid="{5236E3DC-1649-48A9-91D8-E6934B223533}"/>
    <cellStyle name="Normal 5 28 23" xfId="1680" xr:uid="{6FD082C6-E476-4F01-8442-26FF5A193488}"/>
    <cellStyle name="Normal 5 28 24" xfId="1746" xr:uid="{4F8C68D3-440B-4409-9D9C-633136D3DC7B}"/>
    <cellStyle name="Normal 5 28 25" xfId="1812" xr:uid="{18C240D7-CB1F-4F55-912D-6E64C067359B}"/>
    <cellStyle name="Normal 5 28 26" xfId="1878" xr:uid="{A5777F62-C48B-42F5-83EF-DB9E8D514190}"/>
    <cellStyle name="Normal 5 28 27" xfId="1944" xr:uid="{6717D708-3ECE-42D6-904E-70F537ED69F2}"/>
    <cellStyle name="Normal 5 28 28" xfId="2209" xr:uid="{142E641D-B828-4E5E-9F1F-E431301FB334}"/>
    <cellStyle name="Normal 5 28 29" xfId="2277" xr:uid="{9FACB9E7-131C-4536-87DF-7127742C5417}"/>
    <cellStyle name="Normal 5 28 3" xfId="217" xr:uid="{4C71E820-37BC-47BF-85DF-A53C22D45C38}"/>
    <cellStyle name="Normal 5 28 3 2" xfId="2077" xr:uid="{82BF2414-FACB-414B-99AF-DE73B9A9DA7C}"/>
    <cellStyle name="Normal 5 28 30" xfId="2347" xr:uid="{6CB28061-8953-46C4-AEB9-E521F191AAC3}"/>
    <cellStyle name="Normal 5 28 31" xfId="2414" xr:uid="{4F0E4142-E89E-44BB-A0BB-802180EDC451}"/>
    <cellStyle name="Normal 5 28 32" xfId="2547" xr:uid="{7D335DF9-7C4B-45A2-A2FB-01E28D9E6476}"/>
    <cellStyle name="Normal 5 28 33" xfId="2613" xr:uid="{D71B39B1-678B-4B5C-9AE6-8AFF80CC8C79}"/>
    <cellStyle name="Normal 5 28 34" xfId="2679" xr:uid="{CFC2320F-1E0A-4975-812B-D3EC686E2A93}"/>
    <cellStyle name="Normal 5 28 35" xfId="2745" xr:uid="{EAE2A772-C3D5-4069-B539-05D7E574A457}"/>
    <cellStyle name="Normal 5 28 36" xfId="2812" xr:uid="{7E6A9CD7-F3FD-4A72-9D61-A0EC071E7F23}"/>
    <cellStyle name="Normal 5 28 37" xfId="2878" xr:uid="{D3404F1C-3A83-4B71-857C-51B7C89D81FE}"/>
    <cellStyle name="Normal 5 28 38" xfId="2944" xr:uid="{9FCF996D-1847-4740-B1FE-80EB7130890B}"/>
    <cellStyle name="Normal 5 28 39" xfId="3077" xr:uid="{1DB1835A-65A8-41EF-9A77-6622F42978D8}"/>
    <cellStyle name="Normal 5 28 4" xfId="283" xr:uid="{BD88F24B-4FEA-47B6-8642-54820F20A4D4}"/>
    <cellStyle name="Normal 5 28 40" xfId="3143" xr:uid="{34CCF111-DB81-4378-8C5E-228672627021}"/>
    <cellStyle name="Normal 5 28 41" xfId="3210" xr:uid="{9E398F67-EE8A-4DCE-92E3-0915C316A5F1}"/>
    <cellStyle name="Normal 5 28 42" xfId="3276" xr:uid="{CFB4AC28-2C35-4234-88FA-E0E74D936716}"/>
    <cellStyle name="Normal 5 28 43" xfId="3342" xr:uid="{84DDE3D1-83D7-480F-9ED3-8FFD06876B38}"/>
    <cellStyle name="Normal 5 28 44" xfId="3408" xr:uid="{1706A280-F394-4531-B054-DFEC27C053C0}"/>
    <cellStyle name="Normal 5 28 45" xfId="3474" xr:uid="{F97E7838-6A2C-4656-892D-6E65F30B4B98}"/>
    <cellStyle name="Normal 5 28 5" xfId="349" xr:uid="{760A8908-C4ED-4416-81DD-701162CA42FE}"/>
    <cellStyle name="Normal 5 28 6" xfId="417" xr:uid="{C3BBAC96-FEF6-4E55-AE61-585B5F47ADF5}"/>
    <cellStyle name="Normal 5 28 7" xfId="483" xr:uid="{35C11549-97C7-442B-840D-04E02FE33FE7}"/>
    <cellStyle name="Normal 5 28 8" xfId="551" xr:uid="{0AD8D79A-F445-4377-87E6-2F40660A13A8}"/>
    <cellStyle name="Normal 5 28 9" xfId="683" xr:uid="{3C41509E-EAC2-4EB6-8D7F-6752BAF952CB}"/>
    <cellStyle name="Normal 5 29" xfId="81" xr:uid="{07C82DB3-46B5-4566-8442-9A635D1DC77B}"/>
    <cellStyle name="Normal 5 29 10" xfId="751" xr:uid="{EEC79B66-2135-4785-982C-0EC4D0A17213}"/>
    <cellStyle name="Normal 5 29 11" xfId="883" xr:uid="{ADD7B631-B24E-408D-BCDA-A71FCA48FCCC}"/>
    <cellStyle name="Normal 5 29 12" xfId="953" xr:uid="{6324A292-E632-4617-BB41-4165D84D7383}"/>
    <cellStyle name="Normal 5 29 13" xfId="1021" xr:uid="{A5B3DBAA-7A4B-4848-859E-C374F18E3A16}"/>
    <cellStyle name="Normal 5 29 14" xfId="1087" xr:uid="{7D482EF3-1699-4A97-8504-8A0AF4179267}"/>
    <cellStyle name="Normal 5 29 15" xfId="1154" xr:uid="{C71B05E5-4C43-4BC6-BEE2-2CFC8B35C5FD}"/>
    <cellStyle name="Normal 5 29 16" xfId="1220" xr:uid="{37976345-2869-42E2-A18A-24D2244D05D8}"/>
    <cellStyle name="Normal 5 29 17" xfId="1286" xr:uid="{3CAE863B-C14F-417E-8AAB-1158938D4CCE}"/>
    <cellStyle name="Normal 5 29 18" xfId="1352" xr:uid="{C030590C-8491-4BC1-8D35-EC6F64AAB3BD}"/>
    <cellStyle name="Normal 5 29 19" xfId="1418" xr:uid="{655D37E1-BA19-4CAA-8540-D79B19CE297F}"/>
    <cellStyle name="Normal 5 29 2" xfId="152" xr:uid="{52ABFE73-D812-4C1E-B770-DB40A85ADF89}"/>
    <cellStyle name="Normal 5 29 2 2" xfId="619" xr:uid="{C0FA418F-A480-4C77-A633-7804F1082408}"/>
    <cellStyle name="Normal 5 29 2 2 2" xfId="2145" xr:uid="{368E9769-3197-47F2-96CB-37C0A9EF9177}"/>
    <cellStyle name="Normal 5 29 2 3" xfId="817" xr:uid="{937D994A-1066-40DC-BCD9-ABF6C0CD6442}"/>
    <cellStyle name="Normal 5 29 2 4" xfId="2013" xr:uid="{30D26BA0-F7DC-4FC4-B371-57FE32AA7B43}"/>
    <cellStyle name="Normal 5 29 2 5" xfId="2483" xr:uid="{217FA9E1-D713-40F9-BDC6-7116C0B6BAF1}"/>
    <cellStyle name="Normal 5 29 2 6" xfId="3013" xr:uid="{1BF96014-B170-48CD-84B7-95A85944F99E}"/>
    <cellStyle name="Normal 5 29 20" xfId="1484" xr:uid="{5604152C-085B-409A-83EB-E76B2F0182D2}"/>
    <cellStyle name="Normal 5 29 21" xfId="1550" xr:uid="{A9FC1447-90F3-4E08-9F91-D1EFB95E88CB}"/>
    <cellStyle name="Normal 5 29 22" xfId="1616" xr:uid="{124D1298-D5F6-4E51-AFFC-3716FDCE7962}"/>
    <cellStyle name="Normal 5 29 23" xfId="1682" xr:uid="{A28EE2D1-2CD1-4F11-878D-637C9F9F05BD}"/>
    <cellStyle name="Normal 5 29 24" xfId="1748" xr:uid="{5D6FA815-9A8F-4121-AA21-F7A432014BD5}"/>
    <cellStyle name="Normal 5 29 25" xfId="1814" xr:uid="{BEEC0B67-ECF7-486E-A2BE-1969FF6FF0BE}"/>
    <cellStyle name="Normal 5 29 26" xfId="1880" xr:uid="{D75A766A-0D04-4448-A0FF-198C92B86EC8}"/>
    <cellStyle name="Normal 5 29 27" xfId="1946" xr:uid="{861B7E70-A577-4CC4-BC03-6975AAFDC225}"/>
    <cellStyle name="Normal 5 29 28" xfId="2211" xr:uid="{5CA8C717-BA93-45E7-ABA6-D61BA4D06D89}"/>
    <cellStyle name="Normal 5 29 29" xfId="2279" xr:uid="{D2754FC7-5C4F-451F-9BC8-B900010D474F}"/>
    <cellStyle name="Normal 5 29 3" xfId="219" xr:uid="{43CE7435-FA7A-44B3-B8F8-60E8B19A8206}"/>
    <cellStyle name="Normal 5 29 3 2" xfId="2079" xr:uid="{6256AA12-E3CB-4366-9E5A-F32970F9F4C8}"/>
    <cellStyle name="Normal 5 29 30" xfId="2349" xr:uid="{7D88D954-9B24-4319-A133-8761A03BA3F1}"/>
    <cellStyle name="Normal 5 29 31" xfId="2416" xr:uid="{ED3FB125-AF9C-4072-92BF-5F3907060662}"/>
    <cellStyle name="Normal 5 29 32" xfId="2549" xr:uid="{1E3D6158-4AC5-424B-8611-CEEB307E1FE1}"/>
    <cellStyle name="Normal 5 29 33" xfId="2615" xr:uid="{FD8F7802-D912-4029-927B-FB46DB8633ED}"/>
    <cellStyle name="Normal 5 29 34" xfId="2681" xr:uid="{A47220F3-7E21-4C95-98DD-23BE5E1740B3}"/>
    <cellStyle name="Normal 5 29 35" xfId="2747" xr:uid="{E48C74F2-C77A-473D-8A98-6B0BD8185148}"/>
    <cellStyle name="Normal 5 29 36" xfId="2814" xr:uid="{F8C321E9-FB9C-496F-8CC8-3B69499DDD2B}"/>
    <cellStyle name="Normal 5 29 37" xfId="2880" xr:uid="{D2C7F6F4-9DD6-4CBB-9395-73AFEA6EE02B}"/>
    <cellStyle name="Normal 5 29 38" xfId="2946" xr:uid="{9804D7CE-E4A2-4AF7-8D51-636294372B76}"/>
    <cellStyle name="Normal 5 29 39" xfId="3079" xr:uid="{41229DF1-9428-4CCC-91A4-594E19ACA22E}"/>
    <cellStyle name="Normal 5 29 4" xfId="285" xr:uid="{C127A7F4-D0E5-4C88-8E67-AFA584F33772}"/>
    <cellStyle name="Normal 5 29 40" xfId="3145" xr:uid="{31C27060-86B5-4467-BAE0-1D2A76CC02C5}"/>
    <cellStyle name="Normal 5 29 41" xfId="3212" xr:uid="{F037C32D-EDB9-4BA9-B49E-0497D3F2985A}"/>
    <cellStyle name="Normal 5 29 42" xfId="3278" xr:uid="{4C7378A9-631D-4164-B364-D0F3D2E06FCB}"/>
    <cellStyle name="Normal 5 29 43" xfId="3344" xr:uid="{11D75828-BE75-4FAC-8867-0B166B255A38}"/>
    <cellStyle name="Normal 5 29 44" xfId="3410" xr:uid="{0458C632-F80D-43D1-83F9-CC2828DAF645}"/>
    <cellStyle name="Normal 5 29 45" xfId="3476" xr:uid="{45DC780C-694E-42AD-981B-D1635E0A89EF}"/>
    <cellStyle name="Normal 5 29 5" xfId="351" xr:uid="{B3D8DFB7-26B8-4E4A-A772-312C94780AC2}"/>
    <cellStyle name="Normal 5 29 6" xfId="419" xr:uid="{17CF8964-96A3-468C-BB3C-04DC86594E4C}"/>
    <cellStyle name="Normal 5 29 7" xfId="485" xr:uid="{DC97F11D-B8CF-4085-B2D6-03F9B7860805}"/>
    <cellStyle name="Normal 5 29 8" xfId="553" xr:uid="{6238478C-CC85-4FB9-B8BC-C44578BF4BDB}"/>
    <cellStyle name="Normal 5 29 9" xfId="685" xr:uid="{D9E11480-747E-4493-ADA3-880241BFA615}"/>
    <cellStyle name="Normal 5 3" xfId="24" xr:uid="{B26D8B83-510A-4EF2-B9B7-430A979DDA0F}"/>
    <cellStyle name="Normal 5 3 10" xfId="697" xr:uid="{C82CAFF0-A1AF-4695-80B4-7A255FD09F7D}"/>
    <cellStyle name="Normal 5 3 11" xfId="829" xr:uid="{1C509B77-BCF6-45BF-904B-24D111B979A3}"/>
    <cellStyle name="Normal 5 3 12" xfId="899" xr:uid="{BE8CCC9A-C8A6-4AF8-9D2C-6D4556C887F6}"/>
    <cellStyle name="Normal 5 3 13" xfId="967" xr:uid="{F7271BA9-27E4-4D24-BD82-12C778970EC6}"/>
    <cellStyle name="Normal 5 3 14" xfId="1033" xr:uid="{3A0739DC-F76F-4C62-9566-7BF06D95C449}"/>
    <cellStyle name="Normal 5 3 15" xfId="1100" xr:uid="{69A6A54A-AAF7-4B8F-8168-395A86F40050}"/>
    <cellStyle name="Normal 5 3 16" xfId="1166" xr:uid="{AC4C49C7-E065-4B46-8E7C-818A783AB501}"/>
    <cellStyle name="Normal 5 3 17" xfId="1232" xr:uid="{F61F0931-8B04-4999-88E3-3531E092FB61}"/>
    <cellStyle name="Normal 5 3 18" xfId="1298" xr:uid="{14359156-6C86-4D64-B0C8-A3372245A293}"/>
    <cellStyle name="Normal 5 3 19" xfId="1364" xr:uid="{6B810BE0-2B9E-482F-AB9B-B4D3C675A2FD}"/>
    <cellStyle name="Normal 5 3 2" xfId="95" xr:uid="{D0145207-89EC-419F-A5BF-96B27FE80336}"/>
    <cellStyle name="Normal 5 3 2 2" xfId="565" xr:uid="{3CA62FC3-7AB7-458D-98CC-575BB3A8ED43}"/>
    <cellStyle name="Normal 5 3 2 2 2" xfId="2091" xr:uid="{8DD0C445-7B10-4373-9829-934F139822CA}"/>
    <cellStyle name="Normal 5 3 2 3" xfId="763" xr:uid="{5047C2A2-0B53-460D-9117-8A8E848CBFDC}"/>
    <cellStyle name="Normal 5 3 2 4" xfId="1959" xr:uid="{D08479B6-95F7-492F-B8D2-BF8AFE3B514D}"/>
    <cellStyle name="Normal 5 3 2 5" xfId="2429" xr:uid="{E041C16D-1A42-437A-BF0A-A0D8EA6735D4}"/>
    <cellStyle name="Normal 5 3 2 6" xfId="2959" xr:uid="{6A67B526-C7CC-47C4-B027-E5BD1638EA9D}"/>
    <cellStyle name="Normal 5 3 20" xfId="1430" xr:uid="{0390DC80-7976-4A44-AB0F-600AD9A0EB53}"/>
    <cellStyle name="Normal 5 3 21" xfId="1496" xr:uid="{5B2E51F5-69AD-48E1-AFF7-64663F339F5D}"/>
    <cellStyle name="Normal 5 3 22" xfId="1562" xr:uid="{21B50B83-4549-4F7C-A459-DD65AA28010B}"/>
    <cellStyle name="Normal 5 3 23" xfId="1628" xr:uid="{148224DF-367C-47B8-B767-25C163766235}"/>
    <cellStyle name="Normal 5 3 24" xfId="1694" xr:uid="{62374BE2-1E89-4994-A3AB-CEC69EA0B9FF}"/>
    <cellStyle name="Normal 5 3 25" xfId="1760" xr:uid="{633EFD41-4ED0-46B5-AD95-8EA757ABBF1A}"/>
    <cellStyle name="Normal 5 3 26" xfId="1826" xr:uid="{73A8BF3A-C876-409E-A267-27EDA39DEF9B}"/>
    <cellStyle name="Normal 5 3 27" xfId="1892" xr:uid="{477B1AF4-798A-492A-B390-512134098104}"/>
    <cellStyle name="Normal 5 3 28" xfId="2157" xr:uid="{F5DC4330-EB3A-499D-85D7-2AA6AAD54B41}"/>
    <cellStyle name="Normal 5 3 29" xfId="2225" xr:uid="{417A4106-6604-434D-9534-F97701E152FF}"/>
    <cellStyle name="Normal 5 3 3" xfId="165" xr:uid="{3F54F7DF-9ECA-4BE1-B7FD-FBE68947B139}"/>
    <cellStyle name="Normal 5 3 3 2" xfId="2025" xr:uid="{C41C909B-D186-4BC0-9402-59E59EF2E645}"/>
    <cellStyle name="Normal 5 3 30" xfId="2295" xr:uid="{52943AC7-7983-4AAF-B2FF-715822A6A86D}"/>
    <cellStyle name="Normal 5 3 31" xfId="2362" xr:uid="{AE34CE7B-E83B-4527-909C-66F48076C362}"/>
    <cellStyle name="Normal 5 3 32" xfId="2495" xr:uid="{37005745-076F-4CED-80CB-985182BBB4E3}"/>
    <cellStyle name="Normal 5 3 33" xfId="2561" xr:uid="{3EAE7D99-430C-488B-8761-D1A722C47333}"/>
    <cellStyle name="Normal 5 3 34" xfId="2627" xr:uid="{448AF4CB-30D1-46EA-A916-2E18A08A7EBA}"/>
    <cellStyle name="Normal 5 3 35" xfId="2693" xr:uid="{C09BE902-93AF-4819-AA8C-76E62643C00A}"/>
    <cellStyle name="Normal 5 3 36" xfId="2760" xr:uid="{D4188249-6B26-42FF-9C2B-DB14A3526775}"/>
    <cellStyle name="Normal 5 3 37" xfId="2826" xr:uid="{EC8B86D9-22FD-49CD-BF19-3E6B4A3E4815}"/>
    <cellStyle name="Normal 5 3 38" xfId="2892" xr:uid="{4E8C1A8B-38BD-42A3-B557-E3125AD75E18}"/>
    <cellStyle name="Normal 5 3 39" xfId="3025" xr:uid="{CB7BC471-7324-472E-95D4-87A436761E4F}"/>
    <cellStyle name="Normal 5 3 4" xfId="231" xr:uid="{7E5F4D65-59FE-4D61-9940-60C1B27ADAE2}"/>
    <cellStyle name="Normal 5 3 40" xfId="3091" xr:uid="{4F81A609-F995-41EA-ACE8-5B4E6C7B5A7F}"/>
    <cellStyle name="Normal 5 3 41" xfId="3158" xr:uid="{DA22D512-8A75-49AF-9DDF-488751D7B180}"/>
    <cellStyle name="Normal 5 3 42" xfId="3224" xr:uid="{B1E1EC4C-4E63-4FB1-A8DD-FFDB40B1D4C4}"/>
    <cellStyle name="Normal 5 3 43" xfId="3290" xr:uid="{C45C5452-2A2D-486D-B78B-843F4E3EA749}"/>
    <cellStyle name="Normal 5 3 44" xfId="3356" xr:uid="{DFDCD72F-ED8D-4208-B9DE-AFEC94BE8499}"/>
    <cellStyle name="Normal 5 3 45" xfId="3422" xr:uid="{0AE6F979-E028-4155-A025-36349900E1C2}"/>
    <cellStyle name="Normal 5 3 5" xfId="297" xr:uid="{6C5FE5A6-C85F-4861-AD12-BC9C4F1D4FDA}"/>
    <cellStyle name="Normal 5 3 6" xfId="365" xr:uid="{05E7682C-09E2-4C22-90AE-E161E20DB4BA}"/>
    <cellStyle name="Normal 5 3 7" xfId="431" xr:uid="{B3F5CCDB-83AA-4288-9D1A-9D304260ED16}"/>
    <cellStyle name="Normal 5 3 8" xfId="499" xr:uid="{F7B789A0-2955-4C17-860E-981606058A01}"/>
    <cellStyle name="Normal 5 3 9" xfId="631" xr:uid="{61B9FCA0-58BF-419A-B817-70CE53D9E7D5}"/>
    <cellStyle name="Normal 5 30" xfId="84" xr:uid="{4043B4F3-4C4F-4F6E-8E33-C89C144AC353}"/>
    <cellStyle name="Normal 5 30 10" xfId="753" xr:uid="{9053851F-3B3D-4D97-BAF7-617BED476E0F}"/>
    <cellStyle name="Normal 5 30 11" xfId="885" xr:uid="{16A6BA13-BBFB-421B-8306-BC8A79A58F81}"/>
    <cellStyle name="Normal 5 30 12" xfId="955" xr:uid="{E8D7A691-D9D1-4FC2-9FC5-92F8CA94E503}"/>
    <cellStyle name="Normal 5 30 13" xfId="1023" xr:uid="{CFEC8A48-66FF-46F2-A375-6D1BEF8DC004}"/>
    <cellStyle name="Normal 5 30 14" xfId="1089" xr:uid="{AEB8909A-BF96-4DA9-8267-27187C0A61C3}"/>
    <cellStyle name="Normal 5 30 15" xfId="1156" xr:uid="{ACF231D8-22EC-4186-BF3C-95F43AC1548F}"/>
    <cellStyle name="Normal 5 30 16" xfId="1222" xr:uid="{6E0432ED-1203-43BA-806A-2608F92BB61F}"/>
    <cellStyle name="Normal 5 30 17" xfId="1288" xr:uid="{DEA9816D-BD30-4882-AC63-D8C368F94501}"/>
    <cellStyle name="Normal 5 30 18" xfId="1354" xr:uid="{78E57391-6532-468C-A327-AEEF5473BFE5}"/>
    <cellStyle name="Normal 5 30 19" xfId="1420" xr:uid="{C0D5A200-332C-41E7-8D67-38AA3FA3FA28}"/>
    <cellStyle name="Normal 5 30 2" xfId="155" xr:uid="{4A91512E-8623-4605-AF0E-A56169943507}"/>
    <cellStyle name="Normal 5 30 2 2" xfId="621" xr:uid="{25F8C80C-1DF5-424D-86C0-FC396CA32F55}"/>
    <cellStyle name="Normal 5 30 2 2 2" xfId="2147" xr:uid="{FC636B04-5F58-4395-8366-9EE1B7AF1E37}"/>
    <cellStyle name="Normal 5 30 2 3" xfId="819" xr:uid="{6E1F48C5-14EC-4227-81EE-F4BBE56A509F}"/>
    <cellStyle name="Normal 5 30 2 4" xfId="2015" xr:uid="{ADEDF38A-A282-4A8A-891C-3F911C4382FA}"/>
    <cellStyle name="Normal 5 30 2 5" xfId="2485" xr:uid="{A0D90DF7-5DE1-42EB-A923-2F4AA93DABFB}"/>
    <cellStyle name="Normal 5 30 2 6" xfId="3015" xr:uid="{81138B99-137F-4A11-BBC4-1454AFA28853}"/>
    <cellStyle name="Normal 5 30 20" xfId="1486" xr:uid="{7C79F0B5-4E3C-4376-ABE0-B19AE3BEBFA1}"/>
    <cellStyle name="Normal 5 30 21" xfId="1552" xr:uid="{CA6F5EF9-F676-41D1-8388-3B22CB83585B}"/>
    <cellStyle name="Normal 5 30 22" xfId="1618" xr:uid="{A56122F3-50FB-4D78-9826-63D17C6849AA}"/>
    <cellStyle name="Normal 5 30 23" xfId="1684" xr:uid="{B5F6F5FB-DF06-4A06-AF61-7C95B75BBDF1}"/>
    <cellStyle name="Normal 5 30 24" xfId="1750" xr:uid="{AB24EA28-A701-4D1C-B028-029F491C88BF}"/>
    <cellStyle name="Normal 5 30 25" xfId="1816" xr:uid="{E7613834-0525-45DB-8976-A3C7FF8A5078}"/>
    <cellStyle name="Normal 5 30 26" xfId="1882" xr:uid="{9AF7D573-3F7F-41F3-AF40-DD29D87C2BF3}"/>
    <cellStyle name="Normal 5 30 27" xfId="1948" xr:uid="{A04DDFB4-EB1C-4F27-9C64-D492FD8283F1}"/>
    <cellStyle name="Normal 5 30 28" xfId="2213" xr:uid="{580114BE-1E3F-4B5F-B7AC-051FCBA56B0C}"/>
    <cellStyle name="Normal 5 30 29" xfId="2281" xr:uid="{AE036F7B-A124-4779-8685-BF98A2AA991E}"/>
    <cellStyle name="Normal 5 30 3" xfId="221" xr:uid="{8786BB44-9F8A-41CC-8067-5AD6AD115772}"/>
    <cellStyle name="Normal 5 30 3 2" xfId="2081" xr:uid="{53EA179C-9DA4-4327-9FFE-3C95BF145B4D}"/>
    <cellStyle name="Normal 5 30 30" xfId="2351" xr:uid="{E709243D-068D-4F9E-96B0-2F9A970A8CC7}"/>
    <cellStyle name="Normal 5 30 31" xfId="2418" xr:uid="{5D4C9537-BD0A-4890-8E16-B7D9FB0E05FD}"/>
    <cellStyle name="Normal 5 30 32" xfId="2551" xr:uid="{33F63C3B-0E7E-4CC1-98B4-2D534E0F307A}"/>
    <cellStyle name="Normal 5 30 33" xfId="2617" xr:uid="{449080F2-B99F-413A-8D86-D0C1F4584772}"/>
    <cellStyle name="Normal 5 30 34" xfId="2683" xr:uid="{B7BDE5E6-EC7F-46BC-8C6B-CA9E23BC73E9}"/>
    <cellStyle name="Normal 5 30 35" xfId="2749" xr:uid="{58C14F72-E3F6-4A6E-BE27-8229C3F7674D}"/>
    <cellStyle name="Normal 5 30 36" xfId="2816" xr:uid="{66CFBE4D-12A3-4921-8E80-D906A32A2EF2}"/>
    <cellStyle name="Normal 5 30 37" xfId="2882" xr:uid="{0BDF7FED-C7AE-46CD-8E61-7ECF28D5BD7C}"/>
    <cellStyle name="Normal 5 30 38" xfId="2948" xr:uid="{70CF9D5A-8D1D-4F4E-9B90-068081F85047}"/>
    <cellStyle name="Normal 5 30 39" xfId="3081" xr:uid="{0FE3CF90-9341-42A0-8774-0060DE6DF41E}"/>
    <cellStyle name="Normal 5 30 4" xfId="287" xr:uid="{E08725A9-EB2A-476B-A04B-B30150F2883D}"/>
    <cellStyle name="Normal 5 30 40" xfId="3147" xr:uid="{002E97AB-90D2-4E44-A51C-C3D540505DDC}"/>
    <cellStyle name="Normal 5 30 41" xfId="3214" xr:uid="{6A4296ED-0E23-440D-A350-C5847003A893}"/>
    <cellStyle name="Normal 5 30 42" xfId="3280" xr:uid="{0E0E5762-D730-4049-BB45-644A5991C7B0}"/>
    <cellStyle name="Normal 5 30 43" xfId="3346" xr:uid="{4658622E-2A7A-49D7-9BBF-4F35D49E347B}"/>
    <cellStyle name="Normal 5 30 44" xfId="3412" xr:uid="{9EA457E8-BCD9-4299-9A38-AD499600A17A}"/>
    <cellStyle name="Normal 5 30 45" xfId="3478" xr:uid="{1012380F-BF11-4BE5-A7DE-4A2E328847DC}"/>
    <cellStyle name="Normal 5 30 5" xfId="353" xr:uid="{1BC91353-3126-42D5-A612-6FD5084BB175}"/>
    <cellStyle name="Normal 5 30 6" xfId="421" xr:uid="{5433EC08-FA03-44CE-85B0-AFA5A4AE0EA1}"/>
    <cellStyle name="Normal 5 30 7" xfId="487" xr:uid="{7CC63D95-7B42-4C65-BEEF-33D22C7606EF}"/>
    <cellStyle name="Normal 5 30 8" xfId="555" xr:uid="{50C999BD-19BB-45DC-90C7-40AAC3743B52}"/>
    <cellStyle name="Normal 5 30 9" xfId="687" xr:uid="{A8CA82FB-A02C-452A-B1F4-2DED8F140A18}"/>
    <cellStyle name="Normal 5 31" xfId="86" xr:uid="{1346299D-7553-4D72-A60E-66E4E14D4AAB}"/>
    <cellStyle name="Normal 5 31 10" xfId="755" xr:uid="{DA1D5BCE-6F5D-4872-90FB-BC4D5A1AFCDB}"/>
    <cellStyle name="Normal 5 31 11" xfId="887" xr:uid="{EDD0C35A-8B43-483A-90ED-5DA5E5500EDF}"/>
    <cellStyle name="Normal 5 31 12" xfId="957" xr:uid="{AF5E83E3-415F-405C-8BD1-4AFF1DEA0E94}"/>
    <cellStyle name="Normal 5 31 13" xfId="1025" xr:uid="{14F83EDC-D698-4E5C-8CBC-6801F5B84550}"/>
    <cellStyle name="Normal 5 31 14" xfId="1091" xr:uid="{9EB2175C-7AD0-4F75-B8C1-3B90E2EA3C71}"/>
    <cellStyle name="Normal 5 31 15" xfId="1158" xr:uid="{41EB7B9B-0E15-4734-8253-889DF2C112B3}"/>
    <cellStyle name="Normal 5 31 16" xfId="1224" xr:uid="{E7CBB4DD-AED6-4ECF-A5E5-91A630197A47}"/>
    <cellStyle name="Normal 5 31 17" xfId="1290" xr:uid="{33F3959C-B62A-46A4-B847-773854A9E7AB}"/>
    <cellStyle name="Normal 5 31 18" xfId="1356" xr:uid="{5E68629A-FEB0-4C0C-B470-ED8114C7A492}"/>
    <cellStyle name="Normal 5 31 19" xfId="1422" xr:uid="{C995F7CF-8D7F-47AD-9E41-A712997E739E}"/>
    <cellStyle name="Normal 5 31 2" xfId="157" xr:uid="{1C903F74-2E92-48CF-A898-F0300F6EDAE8}"/>
    <cellStyle name="Normal 5 31 2 2" xfId="623" xr:uid="{30E3A838-0B67-4FD0-BB9F-06D196E8D208}"/>
    <cellStyle name="Normal 5 31 2 2 2" xfId="2149" xr:uid="{49AA7A15-B288-4B5B-B39B-815D588007A0}"/>
    <cellStyle name="Normal 5 31 2 3" xfId="821" xr:uid="{758FD40B-8CDD-47A7-8842-33020AD944BD}"/>
    <cellStyle name="Normal 5 31 2 4" xfId="2017" xr:uid="{8C119D6D-F5E8-4556-95DB-6087816C2D5C}"/>
    <cellStyle name="Normal 5 31 2 5" xfId="2487" xr:uid="{E23722F4-F78F-4458-9776-558EF445F3F5}"/>
    <cellStyle name="Normal 5 31 2 6" xfId="3017" xr:uid="{DC36A060-448A-409A-A0CD-1242FA6127CC}"/>
    <cellStyle name="Normal 5 31 20" xfId="1488" xr:uid="{72D7590B-13C7-4C50-B08F-9F0C760A6AF0}"/>
    <cellStyle name="Normal 5 31 21" xfId="1554" xr:uid="{8817E819-F11D-4F3D-942F-83DC1D1601A8}"/>
    <cellStyle name="Normal 5 31 22" xfId="1620" xr:uid="{BD3E3A42-F885-4C2E-B176-7BF5485A02C5}"/>
    <cellStyle name="Normal 5 31 23" xfId="1686" xr:uid="{F1590568-6513-43D5-991D-102D4B5A84AD}"/>
    <cellStyle name="Normal 5 31 24" xfId="1752" xr:uid="{D08A1223-08BE-40D7-9760-15BE11D6FFF0}"/>
    <cellStyle name="Normal 5 31 25" xfId="1818" xr:uid="{31092257-11E6-436C-AA44-30802D1571E4}"/>
    <cellStyle name="Normal 5 31 26" xfId="1884" xr:uid="{9ACD9304-2027-45F7-AFBF-2860B4C35309}"/>
    <cellStyle name="Normal 5 31 27" xfId="1950" xr:uid="{14A06A0A-4201-4FA0-9A5E-24FDB65B9DEC}"/>
    <cellStyle name="Normal 5 31 28" xfId="2215" xr:uid="{B7CACCAD-B118-48EC-A25F-606495728DE0}"/>
    <cellStyle name="Normal 5 31 29" xfId="2283" xr:uid="{ADB3CA99-425D-4D76-A5C3-D270C9719FE0}"/>
    <cellStyle name="Normal 5 31 3" xfId="223" xr:uid="{13E623BD-7059-4378-A4A3-C9276CCDE9BE}"/>
    <cellStyle name="Normal 5 31 3 2" xfId="2083" xr:uid="{97BDA247-D63F-4C50-963C-7F468331AFAA}"/>
    <cellStyle name="Normal 5 31 30" xfId="2353" xr:uid="{DD1F5E9A-6AAB-4EE7-93A2-F466EC1F4EEC}"/>
    <cellStyle name="Normal 5 31 31" xfId="2420" xr:uid="{4FC906F8-F46B-4D00-9150-5DCF7E9E0357}"/>
    <cellStyle name="Normal 5 31 32" xfId="2553" xr:uid="{B68E1FF9-C8AD-4662-B150-8E3AED05F007}"/>
    <cellStyle name="Normal 5 31 33" xfId="2619" xr:uid="{CEF58BF2-7C68-48DF-9E58-412DBDF674F1}"/>
    <cellStyle name="Normal 5 31 34" xfId="2685" xr:uid="{127231DA-1F91-4B47-9325-E9E1DE545C5A}"/>
    <cellStyle name="Normal 5 31 35" xfId="2751" xr:uid="{8C09602D-78FA-4BF4-B0FF-9CA0303B2536}"/>
    <cellStyle name="Normal 5 31 36" xfId="2818" xr:uid="{63A8CD59-2242-4768-937B-4FFCB84B6DF1}"/>
    <cellStyle name="Normal 5 31 37" xfId="2884" xr:uid="{32F42A91-2F63-47C5-A3A7-CCC44A67D05D}"/>
    <cellStyle name="Normal 5 31 38" xfId="2950" xr:uid="{8F6C74C2-A279-4DC4-8724-0569EC155F4A}"/>
    <cellStyle name="Normal 5 31 39" xfId="3083" xr:uid="{269C5648-ACF0-479E-A33F-92BFCE3574E3}"/>
    <cellStyle name="Normal 5 31 4" xfId="289" xr:uid="{F3F29DBE-0BD0-47EA-8EF6-899202891575}"/>
    <cellStyle name="Normal 5 31 40" xfId="3149" xr:uid="{CF22B945-D95C-46B3-A3EA-525C25FFDDF1}"/>
    <cellStyle name="Normal 5 31 41" xfId="3216" xr:uid="{E69B483F-ADAE-4B4C-B451-E7AC475D3DF5}"/>
    <cellStyle name="Normal 5 31 42" xfId="3282" xr:uid="{E7DBE5AD-4F4F-4D54-B532-885E57BB1DE5}"/>
    <cellStyle name="Normal 5 31 43" xfId="3348" xr:uid="{55C1206A-4245-4A24-A51C-38C5E5E38B52}"/>
    <cellStyle name="Normal 5 31 44" xfId="3414" xr:uid="{AD14C127-2830-4525-AA01-4005F037A4C2}"/>
    <cellStyle name="Normal 5 31 45" xfId="3480" xr:uid="{30677949-719B-4340-9EEA-786A5DB76A77}"/>
    <cellStyle name="Normal 5 31 5" xfId="355" xr:uid="{8F6CD617-5A14-403B-ACF3-317BD5CB417B}"/>
    <cellStyle name="Normal 5 31 6" xfId="423" xr:uid="{88962663-F357-4374-8D3D-D5BF2A01BEEF}"/>
    <cellStyle name="Normal 5 31 7" xfId="489" xr:uid="{7874E2EA-F54B-4871-9B9E-ABF1EEF237DD}"/>
    <cellStyle name="Normal 5 31 8" xfId="557" xr:uid="{D883FF5D-6BC8-4661-8F20-1509D09B91E6}"/>
    <cellStyle name="Normal 5 31 9" xfId="689" xr:uid="{16F3BB9E-BCD7-4D1C-A59B-0040805D9BC9}"/>
    <cellStyle name="Normal 5 32" xfId="88" xr:uid="{B4DBA6E5-A992-494A-A0FA-CC4E10FD35CB}"/>
    <cellStyle name="Normal 5 32 10" xfId="757" xr:uid="{F76BC01B-95CC-4034-954E-74254F1C8E20}"/>
    <cellStyle name="Normal 5 32 11" xfId="889" xr:uid="{D2891D61-C5B1-40DF-B49D-1B7C8571427E}"/>
    <cellStyle name="Normal 5 32 12" xfId="959" xr:uid="{2EB906F8-2267-4193-8A6D-07E00159428D}"/>
    <cellStyle name="Normal 5 32 13" xfId="1027" xr:uid="{2AC575F7-0380-41C6-B6D4-7B69B04A6CDE}"/>
    <cellStyle name="Normal 5 32 14" xfId="1093" xr:uid="{DCD67010-2F86-4A75-A0DA-DC0B335066EB}"/>
    <cellStyle name="Normal 5 32 15" xfId="1160" xr:uid="{63C787DA-8506-43D6-B8C3-B92982B80C7A}"/>
    <cellStyle name="Normal 5 32 16" xfId="1226" xr:uid="{A3D5DECB-AB64-4BA5-92EC-7AB6F5004A56}"/>
    <cellStyle name="Normal 5 32 17" xfId="1292" xr:uid="{00BD3B4B-8D01-4886-8D93-B0235981AD20}"/>
    <cellStyle name="Normal 5 32 18" xfId="1358" xr:uid="{B771889D-E213-4C6B-9025-D6689C1CB616}"/>
    <cellStyle name="Normal 5 32 19" xfId="1424" xr:uid="{E539819B-8C58-4205-869F-375F3C6E359D}"/>
    <cellStyle name="Normal 5 32 2" xfId="159" xr:uid="{42237EA3-4C96-410E-B14F-03D3F17A93CC}"/>
    <cellStyle name="Normal 5 32 2 2" xfId="625" xr:uid="{F07050BF-1A1C-4955-8C7C-180DB0DDF0F7}"/>
    <cellStyle name="Normal 5 32 2 2 2" xfId="2151" xr:uid="{F57B2BBD-338B-4C0A-8A9A-B2F8389FE726}"/>
    <cellStyle name="Normal 5 32 2 3" xfId="823" xr:uid="{4B3B8E74-60F7-4F15-ABF5-ED181FF86A51}"/>
    <cellStyle name="Normal 5 32 2 4" xfId="2019" xr:uid="{11A39ED3-5920-473E-AA68-A9FC746BE853}"/>
    <cellStyle name="Normal 5 32 2 5" xfId="2489" xr:uid="{F6C7BF6D-188A-4C0B-BBB1-2D7255B32104}"/>
    <cellStyle name="Normal 5 32 2 6" xfId="3019" xr:uid="{454E1DB2-0A57-43FD-BF56-466FD1B8C185}"/>
    <cellStyle name="Normal 5 32 20" xfId="1490" xr:uid="{F389C6DC-1DEF-43E4-AD76-D15C5211CA8E}"/>
    <cellStyle name="Normal 5 32 21" xfId="1556" xr:uid="{D8DCE2A8-F807-4673-8A36-6ABCC0078BB6}"/>
    <cellStyle name="Normal 5 32 22" xfId="1622" xr:uid="{DBB6F6B4-23F4-4C99-856A-6D8AA3BBB51F}"/>
    <cellStyle name="Normal 5 32 23" xfId="1688" xr:uid="{AF53AC43-1A1B-4E32-A171-84861B2EA555}"/>
    <cellStyle name="Normal 5 32 24" xfId="1754" xr:uid="{AC601C7F-8B6A-4E31-A904-ED57D623D5AE}"/>
    <cellStyle name="Normal 5 32 25" xfId="1820" xr:uid="{69FBCA88-BE30-4845-B62F-C36573FB93DA}"/>
    <cellStyle name="Normal 5 32 26" xfId="1886" xr:uid="{4E57B7C6-C47B-4F0E-8720-03971D18929E}"/>
    <cellStyle name="Normal 5 32 27" xfId="1952" xr:uid="{8315D3A6-D662-4B20-8BB5-EA6B7888B251}"/>
    <cellStyle name="Normal 5 32 28" xfId="2217" xr:uid="{4B00DC1A-484B-4BDB-A46B-BAD704B91849}"/>
    <cellStyle name="Normal 5 32 29" xfId="2285" xr:uid="{85B7496F-A984-4FAE-AC9E-9322ED721983}"/>
    <cellStyle name="Normal 5 32 3" xfId="225" xr:uid="{A6820990-2BC4-4856-861B-7F4727C7E71F}"/>
    <cellStyle name="Normal 5 32 3 2" xfId="2085" xr:uid="{8BADF6BD-FBA0-45F3-BDF3-9DB5BF3135A9}"/>
    <cellStyle name="Normal 5 32 30" xfId="2355" xr:uid="{4032C38C-0897-42C3-93B6-5817ABC8ACB7}"/>
    <cellStyle name="Normal 5 32 31" xfId="2422" xr:uid="{641B0F1D-A495-4F79-BD32-C1D05AF6863C}"/>
    <cellStyle name="Normal 5 32 32" xfId="2555" xr:uid="{2DF48A9C-7602-4E1F-94E9-CCDBD042172D}"/>
    <cellStyle name="Normal 5 32 33" xfId="2621" xr:uid="{DC54A7DD-A304-40DE-8DCD-0B81AB914C48}"/>
    <cellStyle name="Normal 5 32 34" xfId="2687" xr:uid="{669DE895-D361-43DF-9317-E8BD692A274E}"/>
    <cellStyle name="Normal 5 32 35" xfId="2753" xr:uid="{7B07F6B3-B63B-4810-A4FD-554A275D7A95}"/>
    <cellStyle name="Normal 5 32 36" xfId="2820" xr:uid="{CA5C00CD-B455-45BB-8CF2-D72276775808}"/>
    <cellStyle name="Normal 5 32 37" xfId="2886" xr:uid="{A014810C-0AA2-4B94-9EA4-EFC5112F511E}"/>
    <cellStyle name="Normal 5 32 38" xfId="2952" xr:uid="{C08BDED7-FFFE-40AA-9E41-3C39C51675B1}"/>
    <cellStyle name="Normal 5 32 39" xfId="3085" xr:uid="{F175FCEE-74CA-4A73-BB0F-698519D554D7}"/>
    <cellStyle name="Normal 5 32 4" xfId="291" xr:uid="{DC8E999F-DF2A-4C6D-B31B-079A6E2E7FE8}"/>
    <cellStyle name="Normal 5 32 40" xfId="3151" xr:uid="{8E7F4603-7604-481E-85AF-A9919788F802}"/>
    <cellStyle name="Normal 5 32 41" xfId="3218" xr:uid="{E471F07D-E031-4708-AC9B-CB00A2010962}"/>
    <cellStyle name="Normal 5 32 42" xfId="3284" xr:uid="{C62B0C9E-65EE-4038-A76D-FF61C97223BC}"/>
    <cellStyle name="Normal 5 32 43" xfId="3350" xr:uid="{26D19B41-80B1-4760-9D33-1DA06DF55374}"/>
    <cellStyle name="Normal 5 32 44" xfId="3416" xr:uid="{67E233C0-9F16-494F-A998-D9E33709BDC3}"/>
    <cellStyle name="Normal 5 32 45" xfId="3482" xr:uid="{AA5997AC-3142-43D0-A990-CB1626FB15A1}"/>
    <cellStyle name="Normal 5 32 5" xfId="357" xr:uid="{EB8B1003-ED6C-41B9-BAB1-43EB8DD341CB}"/>
    <cellStyle name="Normal 5 32 6" xfId="425" xr:uid="{6BA7E831-9200-40E5-824A-1BF2E12CC9C1}"/>
    <cellStyle name="Normal 5 32 7" xfId="491" xr:uid="{E693A126-DC49-4468-B171-60E9BA3DE137}"/>
    <cellStyle name="Normal 5 32 8" xfId="559" xr:uid="{E5E98C72-41BB-499D-B4D0-50B1F155E43E}"/>
    <cellStyle name="Normal 5 32 9" xfId="691" xr:uid="{3BF96736-D08B-4240-BE16-A5B6F877981C}"/>
    <cellStyle name="Normal 5 33" xfId="90" xr:uid="{DC4E1089-61CF-4E78-B605-CDB27550861A}"/>
    <cellStyle name="Normal 5 33 10" xfId="2287" xr:uid="{277AAC8B-4BE1-4CC2-A145-E4EEB27DF720}"/>
    <cellStyle name="Normal 5 33 11" xfId="2425" xr:uid="{EA5CFD23-812C-480C-9EC4-66BE5761A2E3}"/>
    <cellStyle name="Normal 5 33 12" xfId="2955" xr:uid="{74896763-AF21-476D-8B12-9D79C6CFEC65}"/>
    <cellStyle name="Normal 5 33 2" xfId="359" xr:uid="{23C3DDBC-8B98-44A0-A161-0AB36B71B68C}"/>
    <cellStyle name="Normal 5 33 2 2" xfId="2087" xr:uid="{3746D5F8-F4DF-41DF-A869-3C794AE63A75}"/>
    <cellStyle name="Normal 5 33 3" xfId="493" xr:uid="{AD0AD3B1-899A-491C-A75E-1EA940ABF39F}"/>
    <cellStyle name="Normal 5 33 4" xfId="561" xr:uid="{2233DEA3-DFCB-4607-BC07-70A855C4C688}"/>
    <cellStyle name="Normal 5 33 5" xfId="759" xr:uid="{6B10D8FA-31B0-4312-80AF-9B9A160FA437}"/>
    <cellStyle name="Normal 5 33 6" xfId="892" xr:uid="{E8054560-462A-44DD-B43D-99A561566FA0}"/>
    <cellStyle name="Normal 5 33 7" xfId="961" xr:uid="{13F8D4DF-07BA-44B9-993C-073356F10B4B}"/>
    <cellStyle name="Normal 5 33 8" xfId="1955" xr:uid="{C271103A-DE5B-4A7B-B851-7EBB5385B0E5}"/>
    <cellStyle name="Normal 5 33 9" xfId="2219" xr:uid="{34F2F099-1B39-4532-9159-6DE1CCEE2364}"/>
    <cellStyle name="Normal 5 34" xfId="161" xr:uid="{81F31477-52E1-435A-961C-CE52DCF94EC6}"/>
    <cellStyle name="Normal 5 34 2" xfId="2021" xr:uid="{AC76AFA2-DCA5-4CDF-8F09-1BE05D3529D6}"/>
    <cellStyle name="Normal 5 35" xfId="227" xr:uid="{E8637BAA-5CAB-4D4D-9214-887C3EEC53B6}"/>
    <cellStyle name="Normal 5 36" xfId="293" xr:uid="{F3014EE9-6B23-4EF4-99D4-1B354FF747DB}"/>
    <cellStyle name="Normal 5 37" xfId="361" xr:uid="{977FD52C-1DB7-4941-83FA-4FDAA79EBCE0}"/>
    <cellStyle name="Normal 5 38" xfId="427" xr:uid="{3B555A91-AA83-43F9-A156-E3C3010137DC}"/>
    <cellStyle name="Normal 5 39" xfId="495" xr:uid="{A1D70BDB-5D6F-4B4E-B1C2-D2E2EB08B48B}"/>
    <cellStyle name="Normal 5 4" xfId="26" xr:uid="{906DE8A7-7FEC-4E34-B40B-9173A30A8FB5}"/>
    <cellStyle name="Normal 5 4 10" xfId="699" xr:uid="{2F23D4B8-336E-4F6F-9F80-5E17872BB791}"/>
    <cellStyle name="Normal 5 4 11" xfId="831" xr:uid="{F06989B5-60D2-4634-9C41-4C3ACF8EC72B}"/>
    <cellStyle name="Normal 5 4 12" xfId="901" xr:uid="{28ACF85A-36C6-46D2-A2F2-874025388C05}"/>
    <cellStyle name="Normal 5 4 13" xfId="969" xr:uid="{84A2E484-5935-439A-BE92-9BA547E0B916}"/>
    <cellStyle name="Normal 5 4 14" xfId="1035" xr:uid="{F68431CE-AA3C-4CCD-9A22-FF59A7DED463}"/>
    <cellStyle name="Normal 5 4 15" xfId="1102" xr:uid="{CE351460-051E-4A6B-8E2E-B52BC71E0392}"/>
    <cellStyle name="Normal 5 4 16" xfId="1168" xr:uid="{76C2A637-F92C-48DD-904B-EAFEC4B1399D}"/>
    <cellStyle name="Normal 5 4 17" xfId="1234" xr:uid="{A8E8B054-2F29-42B3-930B-C969556502B7}"/>
    <cellStyle name="Normal 5 4 18" xfId="1300" xr:uid="{BBC2C7DC-FDDD-436E-B273-C93E5A8C091E}"/>
    <cellStyle name="Normal 5 4 19" xfId="1366" xr:uid="{F6A786C8-40AD-4E45-A67E-A8A63D44141C}"/>
    <cellStyle name="Normal 5 4 2" xfId="97" xr:uid="{FD1A21D1-3D34-4E43-B870-6551B2DAA92C}"/>
    <cellStyle name="Normal 5 4 2 2" xfId="567" xr:uid="{7755979F-918E-4FA4-8300-A56C2C35774E}"/>
    <cellStyle name="Normal 5 4 2 2 2" xfId="2093" xr:uid="{738AAD01-6173-4952-A6FA-88F724912FE7}"/>
    <cellStyle name="Normal 5 4 2 3" xfId="765" xr:uid="{80227536-0B76-48FB-A53B-79234BB4F420}"/>
    <cellStyle name="Normal 5 4 2 4" xfId="1961" xr:uid="{C2B64442-4CC2-43C9-9C07-256D15A41B52}"/>
    <cellStyle name="Normal 5 4 2 5" xfId="2431" xr:uid="{662EFDE3-96E7-46EC-8A79-A4EEBF02EF02}"/>
    <cellStyle name="Normal 5 4 2 6" xfId="2961" xr:uid="{DAD8C42C-F7E4-49FD-8824-DE2BD64D4308}"/>
    <cellStyle name="Normal 5 4 20" xfId="1432" xr:uid="{992152D2-98BE-429C-ABA5-937331693810}"/>
    <cellStyle name="Normal 5 4 21" xfId="1498" xr:uid="{121338D9-9592-45A8-8358-DFA91FA7C967}"/>
    <cellStyle name="Normal 5 4 22" xfId="1564" xr:uid="{D99C54DA-DC69-43E8-8465-22E4D44AC7E3}"/>
    <cellStyle name="Normal 5 4 23" xfId="1630" xr:uid="{6957E7F9-E5AB-438D-B67F-F4A39DE0E73A}"/>
    <cellStyle name="Normal 5 4 24" xfId="1696" xr:uid="{CBDDDD56-4579-4774-8896-E4105CEE9938}"/>
    <cellStyle name="Normal 5 4 25" xfId="1762" xr:uid="{DE2E0303-5492-4BCB-98B9-6B9557C5431D}"/>
    <cellStyle name="Normal 5 4 26" xfId="1828" xr:uid="{B61A7362-2D9D-475D-93F7-F5856F79E128}"/>
    <cellStyle name="Normal 5 4 27" xfId="1894" xr:uid="{2819FC95-278D-4B41-B25F-0F826AF6ECF5}"/>
    <cellStyle name="Normal 5 4 28" xfId="2159" xr:uid="{685B579B-0F91-4A7A-B17D-8F9A3820CC27}"/>
    <cellStyle name="Normal 5 4 29" xfId="2227" xr:uid="{A6CF0269-0BEF-4E56-9B2B-E1D32F43827F}"/>
    <cellStyle name="Normal 5 4 3" xfId="167" xr:uid="{30CF539B-F2ED-4894-A3AB-5D192447A1D5}"/>
    <cellStyle name="Normal 5 4 3 2" xfId="2027" xr:uid="{08EB06CD-AC86-4023-B581-719439605AD0}"/>
    <cellStyle name="Normal 5 4 30" xfId="2297" xr:uid="{EBA8D04A-D364-4FE3-B05B-C23BD36B5409}"/>
    <cellStyle name="Normal 5 4 31" xfId="2364" xr:uid="{E4A946FF-8CFF-403D-AE0B-E01FC44D3CE1}"/>
    <cellStyle name="Normal 5 4 32" xfId="2497" xr:uid="{8468469F-D4BA-40F4-A64A-B34919686B6B}"/>
    <cellStyle name="Normal 5 4 33" xfId="2563" xr:uid="{9DFAE78F-D863-4EE3-92D5-B9302E1F9EDC}"/>
    <cellStyle name="Normal 5 4 34" xfId="2629" xr:uid="{9352D658-E510-4FEE-B85D-B31EEFB1DA47}"/>
    <cellStyle name="Normal 5 4 35" xfId="2695" xr:uid="{5D9A73DA-6C6E-42A5-9788-2F300E3E8E88}"/>
    <cellStyle name="Normal 5 4 36" xfId="2762" xr:uid="{B0371511-CE65-4ABA-89B6-5F64D7636726}"/>
    <cellStyle name="Normal 5 4 37" xfId="2828" xr:uid="{25674B59-73EE-4E25-AAB7-82F9C88C6015}"/>
    <cellStyle name="Normal 5 4 38" xfId="2894" xr:uid="{0B1CAF5C-3DDD-4C05-9DC5-737305310107}"/>
    <cellStyle name="Normal 5 4 39" xfId="3027" xr:uid="{C3A0B4F2-E2AF-4B63-8768-49D7DC924D13}"/>
    <cellStyle name="Normal 5 4 4" xfId="233" xr:uid="{15E1E43A-310E-49E8-9A48-F25F02A5EC80}"/>
    <cellStyle name="Normal 5 4 40" xfId="3093" xr:uid="{3A69BA7D-D00A-41E0-B258-B3C46363C5C1}"/>
    <cellStyle name="Normal 5 4 41" xfId="3160" xr:uid="{6961200D-D313-463C-80C3-220A0D428AD0}"/>
    <cellStyle name="Normal 5 4 42" xfId="3226" xr:uid="{1CC1B69E-6FDC-45F4-A315-E87BB42E3A6D}"/>
    <cellStyle name="Normal 5 4 43" xfId="3292" xr:uid="{4D440B81-E10D-4BD2-8C1A-8093FB22ADAF}"/>
    <cellStyle name="Normal 5 4 44" xfId="3358" xr:uid="{2FA4A843-251F-48E5-ACAA-27372D2AEC4B}"/>
    <cellStyle name="Normal 5 4 45" xfId="3424" xr:uid="{B1191E48-E45A-4E51-96FE-3B97C1D061DD}"/>
    <cellStyle name="Normal 5 4 5" xfId="299" xr:uid="{682072A8-7429-4496-BD74-4E5B6991CCA7}"/>
    <cellStyle name="Normal 5 4 6" xfId="367" xr:uid="{DF5AF010-A440-42DD-9E1D-B4115CF59CE0}"/>
    <cellStyle name="Normal 5 4 7" xfId="433" xr:uid="{FA966995-901B-4901-B293-E316EE4D8AEC}"/>
    <cellStyle name="Normal 5 4 8" xfId="501" xr:uid="{62499775-DFC3-4660-9B28-842A62522817}"/>
    <cellStyle name="Normal 5 4 9" xfId="633" xr:uid="{C8535F78-BBD9-44C5-9AE9-145241D2685E}"/>
    <cellStyle name="Normal 5 40" xfId="627" xr:uid="{5BE85EE7-AAD9-452E-B9A9-07B350C1C770}"/>
    <cellStyle name="Normal 5 41" xfId="693" xr:uid="{C031DC75-FE1C-4A57-B98B-495C6F9EDBD2}"/>
    <cellStyle name="Normal 5 42" xfId="825" xr:uid="{ABA3808B-8DC4-4243-BCC2-799EFD0CAAD3}"/>
    <cellStyle name="Normal 5 43" xfId="895" xr:uid="{B3C602D3-804C-4EAC-B7EF-1045D081F66E}"/>
    <cellStyle name="Normal 5 44" xfId="963" xr:uid="{47A0095D-E51B-4B91-825B-63DCFCADC523}"/>
    <cellStyle name="Normal 5 45" xfId="1029" xr:uid="{DB24F33A-D163-4258-B61B-A22CB8D9E8E7}"/>
    <cellStyle name="Normal 5 46" xfId="1096" xr:uid="{595418E2-D0CE-4230-9229-4AE8A7AF0367}"/>
    <cellStyle name="Normal 5 47" xfId="1162" xr:uid="{B7B4FEF7-5777-4681-8A1B-EC709D3CEF99}"/>
    <cellStyle name="Normal 5 48" xfId="1228" xr:uid="{68D2073F-A11A-4010-AF7E-B31CE3B6A7AE}"/>
    <cellStyle name="Normal 5 49" xfId="1294" xr:uid="{AC0485EE-415E-4139-AA0F-8444D2AEC2D2}"/>
    <cellStyle name="Normal 5 5" xfId="28" xr:uid="{1EC4F4F0-7AF0-4D1D-A7D3-2CC14311B6FA}"/>
    <cellStyle name="Normal 5 5 10" xfId="701" xr:uid="{D13D4CE6-8923-4313-A6A1-A969393BEBC7}"/>
    <cellStyle name="Normal 5 5 11" xfId="833" xr:uid="{98A64DE2-AF40-433F-9C9D-D3E487672812}"/>
    <cellStyle name="Normal 5 5 12" xfId="903" xr:uid="{BEA33CAB-3071-488A-A30D-BC2244D18432}"/>
    <cellStyle name="Normal 5 5 13" xfId="971" xr:uid="{4DFA2B78-DF04-4FE5-BB9E-26308F52DC53}"/>
    <cellStyle name="Normal 5 5 14" xfId="1037" xr:uid="{590A5AFD-6C1C-4C86-93F4-69E8EA0C84B7}"/>
    <cellStyle name="Normal 5 5 15" xfId="1104" xr:uid="{E9EBA1FE-3D68-4A96-9370-C8BB70216CCF}"/>
    <cellStyle name="Normal 5 5 16" xfId="1170" xr:uid="{5227C65F-A605-4D43-9373-1453AD32F427}"/>
    <cellStyle name="Normal 5 5 17" xfId="1236" xr:uid="{B3F2A2E7-B9DD-4514-A13A-C8189D7DE238}"/>
    <cellStyle name="Normal 5 5 18" xfId="1302" xr:uid="{D69DF326-FAB6-4FE3-9965-A82726938156}"/>
    <cellStyle name="Normal 5 5 19" xfId="1368" xr:uid="{084F9914-3E80-43C6-A117-3C688E0E3D48}"/>
    <cellStyle name="Normal 5 5 2" xfId="99" xr:uid="{5E7BFF95-9A5E-4745-8785-54DE11CEB0EE}"/>
    <cellStyle name="Normal 5 5 2 2" xfId="569" xr:uid="{78C3FD3E-AC60-4BAA-869A-E0F7E2A2DC63}"/>
    <cellStyle name="Normal 5 5 2 2 2" xfId="2095" xr:uid="{7E86FC84-AFAD-4D8C-A3C7-87EE49C79682}"/>
    <cellStyle name="Normal 5 5 2 3" xfId="767" xr:uid="{3C2C8436-1179-491B-9C9E-D633CCA36E9A}"/>
    <cellStyle name="Normal 5 5 2 4" xfId="1963" xr:uid="{CD099423-35A1-4517-B703-334902347F7E}"/>
    <cellStyle name="Normal 5 5 2 5" xfId="2433" xr:uid="{E8F0B204-1D67-485E-AD3D-DF9F7399127C}"/>
    <cellStyle name="Normal 5 5 2 6" xfId="2963" xr:uid="{882A9155-0792-4784-A722-5338DF626532}"/>
    <cellStyle name="Normal 5 5 20" xfId="1434" xr:uid="{19A75642-1A08-47C1-BB6B-736B426DCCD1}"/>
    <cellStyle name="Normal 5 5 21" xfId="1500" xr:uid="{2C74235B-B9C1-4E4E-9511-FE260FBA0F91}"/>
    <cellStyle name="Normal 5 5 22" xfId="1566" xr:uid="{D9628742-D9AF-45A6-B956-3B2BA4CC9317}"/>
    <cellStyle name="Normal 5 5 23" xfId="1632" xr:uid="{ECA5D916-DFED-466D-B678-5721F1D75ACF}"/>
    <cellStyle name="Normal 5 5 24" xfId="1698" xr:uid="{0DC9F1B1-1FA4-4CAA-AE00-43DC887F5711}"/>
    <cellStyle name="Normal 5 5 25" xfId="1764" xr:uid="{3C238ED9-3312-4162-9A80-8F04983C04DC}"/>
    <cellStyle name="Normal 5 5 26" xfId="1830" xr:uid="{1B319485-A458-4037-AD02-AE21A3940A88}"/>
    <cellStyle name="Normal 5 5 27" xfId="1896" xr:uid="{93A55E04-C11B-46B9-A944-F11D4DAB9938}"/>
    <cellStyle name="Normal 5 5 28" xfId="2161" xr:uid="{5E8B076E-EBCB-456C-945D-B8A3AE8440BF}"/>
    <cellStyle name="Normal 5 5 29" xfId="2229" xr:uid="{D5CB5001-5B78-4623-8B06-6BB3283889FB}"/>
    <cellStyle name="Normal 5 5 3" xfId="169" xr:uid="{B753E9E7-5B9E-456B-9451-6848F60BC7AA}"/>
    <cellStyle name="Normal 5 5 3 2" xfId="2029" xr:uid="{C4D70242-DD84-477A-9422-F457CF89CF17}"/>
    <cellStyle name="Normal 5 5 30" xfId="2299" xr:uid="{C24E717C-BE02-4C69-B204-AEEF782937BA}"/>
    <cellStyle name="Normal 5 5 31" xfId="2366" xr:uid="{6DD6AFB0-F89C-4E06-AE1B-CFAFEC1246D8}"/>
    <cellStyle name="Normal 5 5 32" xfId="2499" xr:uid="{8B0A1563-B027-453E-9CCB-CCE51700B178}"/>
    <cellStyle name="Normal 5 5 33" xfId="2565" xr:uid="{66DD0C5A-1720-4F20-AC6A-0CF4813FBBED}"/>
    <cellStyle name="Normal 5 5 34" xfId="2631" xr:uid="{87F46542-1FA2-422D-927E-F43D58A39189}"/>
    <cellStyle name="Normal 5 5 35" xfId="2697" xr:uid="{FBC36D21-613C-47B7-A052-E48C65DE5539}"/>
    <cellStyle name="Normal 5 5 36" xfId="2764" xr:uid="{81F369D3-9236-4C39-92DF-D223F7300D5B}"/>
    <cellStyle name="Normal 5 5 37" xfId="2830" xr:uid="{B28B4ADB-E36A-462F-8270-2D66F5E57BD0}"/>
    <cellStyle name="Normal 5 5 38" xfId="2896" xr:uid="{B37AF872-1873-45AC-9970-1C25006BC6F9}"/>
    <cellStyle name="Normal 5 5 39" xfId="3029" xr:uid="{E618EFC3-1511-4131-95CB-446B72A721BB}"/>
    <cellStyle name="Normal 5 5 4" xfId="235" xr:uid="{D1BF65AF-4C4B-445D-A684-863DC350484B}"/>
    <cellStyle name="Normal 5 5 40" xfId="3095" xr:uid="{6EE4C32E-31AB-45B9-895E-B50D1EBC481E}"/>
    <cellStyle name="Normal 5 5 41" xfId="3162" xr:uid="{0B7EEC16-704D-405E-8354-D79E89600659}"/>
    <cellStyle name="Normal 5 5 42" xfId="3228" xr:uid="{2C8ED3CF-A3DF-40A0-B5D3-BEF6F28FC9B9}"/>
    <cellStyle name="Normal 5 5 43" xfId="3294" xr:uid="{1167D0F2-34F3-48FE-A5F5-9824822C1573}"/>
    <cellStyle name="Normal 5 5 44" xfId="3360" xr:uid="{25DCA32B-8D80-4854-BD54-47C6043DDD6B}"/>
    <cellStyle name="Normal 5 5 45" xfId="3426" xr:uid="{4E249F79-B64D-405F-8DA6-07BA0EBD8469}"/>
    <cellStyle name="Normal 5 5 5" xfId="301" xr:uid="{A21FA296-3361-4F3C-AE89-6479BC625C66}"/>
    <cellStyle name="Normal 5 5 6" xfId="369" xr:uid="{2EE09D86-5DE6-4C7A-9590-43EC98AD76F2}"/>
    <cellStyle name="Normal 5 5 7" xfId="435" xr:uid="{0BFC6820-A0E2-4677-A7FA-B15BF4AB7A8A}"/>
    <cellStyle name="Normal 5 5 8" xfId="503" xr:uid="{D1E9F4BC-7577-406E-994B-29D652B57DC5}"/>
    <cellStyle name="Normal 5 5 9" xfId="635" xr:uid="{1151B6F9-05ED-4719-BC7C-AB50D9707DE7}"/>
    <cellStyle name="Normal 5 50" xfId="1360" xr:uid="{A4895FF1-8D24-4F9B-ABD3-E902CC836D7B}"/>
    <cellStyle name="Normal 5 51" xfId="1426" xr:uid="{DB0203E8-CDEF-4A78-B1C9-DF0253440033}"/>
    <cellStyle name="Normal 5 52" xfId="1492" xr:uid="{A76EC730-B33F-4BEB-984B-CE7EA482D989}"/>
    <cellStyle name="Normal 5 53" xfId="1558" xr:uid="{ADC0E74D-BBF7-410A-8FF1-A96C285F57DD}"/>
    <cellStyle name="Normal 5 54" xfId="1624" xr:uid="{0BF77287-54CF-489E-8B04-4649DD53CBC5}"/>
    <cellStyle name="Normal 5 55" xfId="1690" xr:uid="{34586F16-4DE2-4876-9D77-0DDEDEEAD424}"/>
    <cellStyle name="Normal 5 56" xfId="1756" xr:uid="{BD4D0094-D692-4F49-993B-ECE115BEF4DB}"/>
    <cellStyle name="Normal 5 57" xfId="1822" xr:uid="{48B84F6B-AA31-420C-BD3A-1E59A5B1E460}"/>
    <cellStyle name="Normal 5 58" xfId="1888" xr:uid="{32711868-B403-461F-9FEE-833C4B783926}"/>
    <cellStyle name="Normal 5 59" xfId="2153" xr:uid="{7941CF2F-27A0-46CB-A056-69FAA9D5E0F2}"/>
    <cellStyle name="Normal 5 6" xfId="30" xr:uid="{4AA5A4B7-C17A-40E0-9E82-421BAEFF1288}"/>
    <cellStyle name="Normal 5 6 10" xfId="703" xr:uid="{24CBEE81-FC74-4DAF-B353-F832208E1BF3}"/>
    <cellStyle name="Normal 5 6 11" xfId="835" xr:uid="{4285CC4A-390C-4323-B4A7-063B98D187A5}"/>
    <cellStyle name="Normal 5 6 12" xfId="905" xr:uid="{B2509317-BFF2-4565-B02C-DDF93A17D017}"/>
    <cellStyle name="Normal 5 6 13" xfId="973" xr:uid="{8C67708C-4D5E-44DC-B43D-59FDE12BF9D3}"/>
    <cellStyle name="Normal 5 6 14" xfId="1039" xr:uid="{74292399-7030-4D47-A8C5-0C4C5A068514}"/>
    <cellStyle name="Normal 5 6 15" xfId="1106" xr:uid="{9094359D-6491-4AC8-8AE1-E676FB2F83DE}"/>
    <cellStyle name="Normal 5 6 16" xfId="1172" xr:uid="{95C4DA99-AE73-43D5-A01E-FABCCFD5F827}"/>
    <cellStyle name="Normal 5 6 17" xfId="1238" xr:uid="{C93B0C77-339A-44E5-AEE0-2CAA4FFA492C}"/>
    <cellStyle name="Normal 5 6 18" xfId="1304" xr:uid="{8924D395-03E0-4236-A5FE-B685F2E5FED1}"/>
    <cellStyle name="Normal 5 6 19" xfId="1370" xr:uid="{E56B6953-A105-4A40-88AF-BCA1105CDCF6}"/>
    <cellStyle name="Normal 5 6 2" xfId="101" xr:uid="{B824C186-5B1E-48E3-ACB3-F4D774E1662E}"/>
    <cellStyle name="Normal 5 6 2 2" xfId="571" xr:uid="{C536AE50-14E0-4044-9A77-6F5F5863F98B}"/>
    <cellStyle name="Normal 5 6 2 2 2" xfId="2097" xr:uid="{3725754D-CD97-4E8C-8E0A-940560A8180F}"/>
    <cellStyle name="Normal 5 6 2 3" xfId="769" xr:uid="{ACEC50C0-1E76-4000-BEF0-8EDDE68E3359}"/>
    <cellStyle name="Normal 5 6 2 4" xfId="1965" xr:uid="{F79AE8F4-5230-4397-9F06-099C13FB68D1}"/>
    <cellStyle name="Normal 5 6 2 5" xfId="2435" xr:uid="{012A05B3-672C-4F50-9A78-9DEE741EE45B}"/>
    <cellStyle name="Normal 5 6 2 6" xfId="2965" xr:uid="{BDF7F185-5B8C-46C3-BC33-F09D73A64C83}"/>
    <cellStyle name="Normal 5 6 20" xfId="1436" xr:uid="{71082E58-E027-43E6-9B9A-0B4EDF87F607}"/>
    <cellStyle name="Normal 5 6 21" xfId="1502" xr:uid="{7FC4062A-0216-4DE6-996B-FBC0A786837A}"/>
    <cellStyle name="Normal 5 6 22" xfId="1568" xr:uid="{24E04A6A-386E-408A-AD9C-ADB1596E7DEE}"/>
    <cellStyle name="Normal 5 6 23" xfId="1634" xr:uid="{D551B5D5-610F-47C6-842A-56DEBCE193D6}"/>
    <cellStyle name="Normal 5 6 24" xfId="1700" xr:uid="{F838D005-20E7-4B87-9DB3-22E1DD670E86}"/>
    <cellStyle name="Normal 5 6 25" xfId="1766" xr:uid="{7FCD32F3-341E-48EA-8513-A181FC425A26}"/>
    <cellStyle name="Normal 5 6 26" xfId="1832" xr:uid="{EAD31242-52D2-4D93-B5B2-B2321F9093CF}"/>
    <cellStyle name="Normal 5 6 27" xfId="1898" xr:uid="{F43C0407-F6BB-4F7C-B5D0-892577552FC3}"/>
    <cellStyle name="Normal 5 6 28" xfId="2163" xr:uid="{A1E04C6E-FBFC-4D51-95A6-14D9DEDC8F30}"/>
    <cellStyle name="Normal 5 6 29" xfId="2231" xr:uid="{E73D6CC1-5A97-4155-8610-36E7791E3A71}"/>
    <cellStyle name="Normal 5 6 3" xfId="171" xr:uid="{73261589-5424-4E80-ACB6-5A83C0421BBF}"/>
    <cellStyle name="Normal 5 6 3 2" xfId="2031" xr:uid="{187AD559-1F28-40B1-A678-EFD6114A8C73}"/>
    <cellStyle name="Normal 5 6 30" xfId="2301" xr:uid="{E771EA4C-A368-4E50-B866-ADF4BBF567BD}"/>
    <cellStyle name="Normal 5 6 31" xfId="2368" xr:uid="{222A39D3-6000-442B-A5C0-97AABB842209}"/>
    <cellStyle name="Normal 5 6 32" xfId="2501" xr:uid="{371E2761-2C3F-4E97-AFE5-7B042442A811}"/>
    <cellStyle name="Normal 5 6 33" xfId="2567" xr:uid="{6C1A1A52-F3F4-4DE7-A59A-521A1E977225}"/>
    <cellStyle name="Normal 5 6 34" xfId="2633" xr:uid="{8B34B16C-90DF-4939-9ACF-EB91F49B539D}"/>
    <cellStyle name="Normal 5 6 35" xfId="2699" xr:uid="{D0A30CB2-F421-4231-961B-F4EDE2DA806D}"/>
    <cellStyle name="Normal 5 6 36" xfId="2766" xr:uid="{780D1B2E-3315-49EA-9743-8EDEEB83D4F5}"/>
    <cellStyle name="Normal 5 6 37" xfId="2832" xr:uid="{D643775E-00AD-43BB-91FD-D45A4140DA49}"/>
    <cellStyle name="Normal 5 6 38" xfId="2898" xr:uid="{1CA27EA7-2B3A-4E19-B162-E98695ADEA6D}"/>
    <cellStyle name="Normal 5 6 39" xfId="3031" xr:uid="{D14E6A2A-F7E3-43DB-9304-3723A9EDFD2D}"/>
    <cellStyle name="Normal 5 6 4" xfId="237" xr:uid="{0B38351C-8354-4CB3-9E4A-3EF67D63E1DE}"/>
    <cellStyle name="Normal 5 6 40" xfId="3097" xr:uid="{00AE2495-A9D8-4DB3-85F1-07110946EE30}"/>
    <cellStyle name="Normal 5 6 41" xfId="3164" xr:uid="{5BFC766D-ABE3-478F-93C4-FF22091787E9}"/>
    <cellStyle name="Normal 5 6 42" xfId="3230" xr:uid="{CB8A4F1A-C596-4EC1-8E7C-9BEE054E0383}"/>
    <cellStyle name="Normal 5 6 43" xfId="3296" xr:uid="{2BF7A9FA-2B95-4558-BAFD-C35EC456CA98}"/>
    <cellStyle name="Normal 5 6 44" xfId="3362" xr:uid="{09F76A4C-5E8B-4754-85A5-0E321CB95BF8}"/>
    <cellStyle name="Normal 5 6 45" xfId="3428" xr:uid="{E1BEC228-B733-410C-A1BE-06E26A58D2DA}"/>
    <cellStyle name="Normal 5 6 5" xfId="303" xr:uid="{62364803-FE5E-400D-9EB3-9FC280D1025C}"/>
    <cellStyle name="Normal 5 6 6" xfId="371" xr:uid="{BC64BDAE-ACAC-49C4-AAD4-D0899D5716C2}"/>
    <cellStyle name="Normal 5 6 7" xfId="437" xr:uid="{DCF08FE7-513A-416F-AD7C-4BFCA4A29E4B}"/>
    <cellStyle name="Normal 5 6 8" xfId="505" xr:uid="{4FBF3D90-B137-4AC8-B80B-1E7629E91503}"/>
    <cellStyle name="Normal 5 6 9" xfId="637" xr:uid="{08A40528-DF76-48C2-A936-3B2E7CC4DEA7}"/>
    <cellStyle name="Normal 5 60" xfId="2221" xr:uid="{35223A0E-7987-4431-89F8-9AA3431DF93E}"/>
    <cellStyle name="Normal 5 61" xfId="2291" xr:uid="{767F4433-A5EB-46D1-9D73-133AA0D1411A}"/>
    <cellStyle name="Normal 5 62" xfId="2358" xr:uid="{03D40C6D-39DB-4486-83B8-52CDE6364BEF}"/>
    <cellStyle name="Normal 5 63" xfId="2491" xr:uid="{389B12DA-FC1A-4747-BEF0-BFCB0295D73C}"/>
    <cellStyle name="Normal 5 64" xfId="2557" xr:uid="{741B0C3F-184B-4B5D-AD35-B9B7E389DD18}"/>
    <cellStyle name="Normal 5 65" xfId="2623" xr:uid="{F4A74A68-2EDC-4699-A062-80B7BBD53387}"/>
    <cellStyle name="Normal 5 66" xfId="2689" xr:uid="{9031B773-7C98-4FCA-91D6-BDC01D810FBB}"/>
    <cellStyle name="Normal 5 67" xfId="2756" xr:uid="{7284DF1D-5017-4954-B61E-F7E1341B5648}"/>
    <cellStyle name="Normal 5 68" xfId="2822" xr:uid="{E7EA932E-0EFA-4FC5-B455-17639287D334}"/>
    <cellStyle name="Normal 5 69" xfId="2888" xr:uid="{BBFC7056-B7C9-4FF1-9A01-C450E042CC96}"/>
    <cellStyle name="Normal 5 7" xfId="32" xr:uid="{CCDF21BA-0DCD-4E4D-9EA0-F56E8E2F1807}"/>
    <cellStyle name="Normal 5 7 10" xfId="705" xr:uid="{3A043174-FDCD-4097-9770-C1E83DC7BF95}"/>
    <cellStyle name="Normal 5 7 11" xfId="837" xr:uid="{987D7A46-8CC6-4035-BFFD-EF7E762E166A}"/>
    <cellStyle name="Normal 5 7 12" xfId="907" xr:uid="{EFE95B3A-8491-4B8D-B87C-B09585DEF517}"/>
    <cellStyle name="Normal 5 7 13" xfId="975" xr:uid="{B3AA3173-B3E8-4016-AFAC-647411D301A5}"/>
    <cellStyle name="Normal 5 7 14" xfId="1041" xr:uid="{1CE97ED6-2115-4FED-BC55-2B6D99000EF7}"/>
    <cellStyle name="Normal 5 7 15" xfId="1108" xr:uid="{31A0E012-D232-4975-AC1F-0CAD55E5504A}"/>
    <cellStyle name="Normal 5 7 16" xfId="1174" xr:uid="{A86FB987-13C0-4BCF-8B43-E7BE7D67D93E}"/>
    <cellStyle name="Normal 5 7 17" xfId="1240" xr:uid="{FEAE073A-895D-462E-9E82-C2D45DE98CD0}"/>
    <cellStyle name="Normal 5 7 18" xfId="1306" xr:uid="{1B72A70D-A977-4B81-A0C7-3FB938C61E5B}"/>
    <cellStyle name="Normal 5 7 19" xfId="1372" xr:uid="{7FAE268C-DEED-47FC-899E-2D6C5E175892}"/>
    <cellStyle name="Normal 5 7 2" xfId="103" xr:uid="{62EEA75C-B229-44E2-A80C-17F264221CB5}"/>
    <cellStyle name="Normal 5 7 2 2" xfId="573" xr:uid="{C452C14E-D55E-406F-BC80-0185731A0BCB}"/>
    <cellStyle name="Normal 5 7 2 2 2" xfId="2099" xr:uid="{EE9791A7-87C5-4D71-8D91-A5FCFE352C69}"/>
    <cellStyle name="Normal 5 7 2 3" xfId="771" xr:uid="{9B040632-6AD3-47B6-BC84-61CD2E286D11}"/>
    <cellStyle name="Normal 5 7 2 4" xfId="1967" xr:uid="{C97DA739-0D58-4B7F-A493-403167362DD7}"/>
    <cellStyle name="Normal 5 7 2 5" xfId="2437" xr:uid="{D0FE295C-651B-4D0D-8921-DD69B52F6335}"/>
    <cellStyle name="Normal 5 7 2 6" xfId="2967" xr:uid="{127E87C4-AD81-4ABF-B815-B51FE00216F1}"/>
    <cellStyle name="Normal 5 7 20" xfId="1438" xr:uid="{A96992E6-55CB-48A7-B348-2B033C6EEE02}"/>
    <cellStyle name="Normal 5 7 21" xfId="1504" xr:uid="{7CBFE918-DCBA-4BAE-A093-DA02E402242F}"/>
    <cellStyle name="Normal 5 7 22" xfId="1570" xr:uid="{12F4C08A-6F0D-43BF-9665-92BB89BDD098}"/>
    <cellStyle name="Normal 5 7 23" xfId="1636" xr:uid="{EDA0E91C-2580-45E6-A784-03D70B154546}"/>
    <cellStyle name="Normal 5 7 24" xfId="1702" xr:uid="{B86A7E3B-C15B-4322-825F-764CAD1D3671}"/>
    <cellStyle name="Normal 5 7 25" xfId="1768" xr:uid="{E8D475C9-4EA4-4D5A-BCD9-D64026811C7E}"/>
    <cellStyle name="Normal 5 7 26" xfId="1834" xr:uid="{3B111742-DF40-4685-831E-BCC493B50687}"/>
    <cellStyle name="Normal 5 7 27" xfId="1900" xr:uid="{0DA9E654-B28D-4588-96CF-B91BBF84397C}"/>
    <cellStyle name="Normal 5 7 28" xfId="2165" xr:uid="{DA3CC16A-654F-4628-8D59-595C87CB1AFE}"/>
    <cellStyle name="Normal 5 7 29" xfId="2233" xr:uid="{CFEEDF7F-CC06-40BF-809C-DF9A4A28FA3D}"/>
    <cellStyle name="Normal 5 7 3" xfId="173" xr:uid="{03439A78-F8D9-4671-8D81-7470D9080427}"/>
    <cellStyle name="Normal 5 7 3 2" xfId="2033" xr:uid="{B78F2CE8-3C20-47F4-9A6C-D7973BC8DEFB}"/>
    <cellStyle name="Normal 5 7 30" xfId="2303" xr:uid="{CE4324F9-12F0-4C59-9F5B-97EC485EDBCC}"/>
    <cellStyle name="Normal 5 7 31" xfId="2370" xr:uid="{62E6B78E-E6AF-43CC-9975-DB1DBE2F7A02}"/>
    <cellStyle name="Normal 5 7 32" xfId="2503" xr:uid="{204F7A78-3F83-46EA-8ADF-01F58BBFD8A0}"/>
    <cellStyle name="Normal 5 7 33" xfId="2569" xr:uid="{7B58C192-6426-4884-B6E7-BB6D3CBB428F}"/>
    <cellStyle name="Normal 5 7 34" xfId="2635" xr:uid="{1C4B21A4-5952-4DF6-AFBE-143281C7ED6A}"/>
    <cellStyle name="Normal 5 7 35" xfId="2701" xr:uid="{4EA69F1C-EFD4-4865-93ED-4980C0658BBD}"/>
    <cellStyle name="Normal 5 7 36" xfId="2768" xr:uid="{69694C04-51D9-4481-8526-C14708519C14}"/>
    <cellStyle name="Normal 5 7 37" xfId="2834" xr:uid="{CE2A999B-7F06-426F-BAAA-CD24CD35AA08}"/>
    <cellStyle name="Normal 5 7 38" xfId="2900" xr:uid="{0F20B766-AC25-4613-BFFE-3311CFE282AE}"/>
    <cellStyle name="Normal 5 7 39" xfId="3033" xr:uid="{ABE23EBB-B50B-48E4-80A3-4A07E10969F5}"/>
    <cellStyle name="Normal 5 7 4" xfId="239" xr:uid="{7BBBC355-3838-42D8-8CE6-6D1F9724D2B3}"/>
    <cellStyle name="Normal 5 7 40" xfId="3099" xr:uid="{895846E6-0AD7-4743-B72E-57F561663A88}"/>
    <cellStyle name="Normal 5 7 41" xfId="3166" xr:uid="{B823309B-CC23-486B-A2FD-55AF85795B5A}"/>
    <cellStyle name="Normal 5 7 42" xfId="3232" xr:uid="{37166F9F-3D14-4984-8F5F-47884DBFD823}"/>
    <cellStyle name="Normal 5 7 43" xfId="3298" xr:uid="{BF9E14D6-86BB-4899-BEA8-8AC82EDD25C5}"/>
    <cellStyle name="Normal 5 7 44" xfId="3364" xr:uid="{D8974569-B99A-4F5E-877A-DBE0A7A9EF8B}"/>
    <cellStyle name="Normal 5 7 45" xfId="3430" xr:uid="{DA885A02-B00F-4548-9A6C-64156ED765BB}"/>
    <cellStyle name="Normal 5 7 5" xfId="305" xr:uid="{1313E521-3388-4532-BC30-DB440B710531}"/>
    <cellStyle name="Normal 5 7 6" xfId="373" xr:uid="{C1948962-B943-4279-B1F6-C2B14E15BB35}"/>
    <cellStyle name="Normal 5 7 7" xfId="439" xr:uid="{9DA11238-7BF7-4383-924C-6D8B425B26CE}"/>
    <cellStyle name="Normal 5 7 8" xfId="507" xr:uid="{A9AD054B-8EFC-4E83-AFBB-D83087CBFE98}"/>
    <cellStyle name="Normal 5 7 9" xfId="639" xr:uid="{EE95BE5D-FBBE-4615-BA91-98D8CA38EB38}"/>
    <cellStyle name="Normal 5 70" xfId="3021" xr:uid="{C1E2D2EE-7C76-4C2E-8D52-BC049B22DECA}"/>
    <cellStyle name="Normal 5 71" xfId="3087" xr:uid="{CD32126F-0656-47AB-9FFA-F49FF919B50C}"/>
    <cellStyle name="Normal 5 72" xfId="3154" xr:uid="{70517D1F-5590-4EAA-8DB6-DD6BEFF12EB1}"/>
    <cellStyle name="Normal 5 73" xfId="3220" xr:uid="{E90178CD-7ED3-470D-AE3C-2CB313C6BF60}"/>
    <cellStyle name="Normal 5 74" xfId="3286" xr:uid="{673FFEC5-248A-42DD-9BEF-CD883DA67E0C}"/>
    <cellStyle name="Normal 5 75" xfId="3352" xr:uid="{9D8CAA7D-D82D-4A29-8F93-1FF412EFC8BC}"/>
    <cellStyle name="Normal 5 76" xfId="3418" xr:uid="{1008A93C-32F5-44F9-A3F5-B8DA9B32E17E}"/>
    <cellStyle name="Normal 5 8" xfId="34" xr:uid="{856FBBE6-3E44-46ED-AA48-1DEB6D25FF4B}"/>
    <cellStyle name="Normal 5 8 10" xfId="707" xr:uid="{4DF787C8-4D80-4506-8DC7-47563AA86020}"/>
    <cellStyle name="Normal 5 8 11" xfId="839" xr:uid="{1A70597A-56FE-420B-AEB6-B85F0D3DBEB7}"/>
    <cellStyle name="Normal 5 8 12" xfId="909" xr:uid="{48640AB2-E094-4C92-8421-010D84A02457}"/>
    <cellStyle name="Normal 5 8 13" xfId="977" xr:uid="{F2822EE7-4E45-4228-BB89-54A3BC66E3FE}"/>
    <cellStyle name="Normal 5 8 14" xfId="1043" xr:uid="{F62635DD-0F09-4C83-90ED-2C5BD485E702}"/>
    <cellStyle name="Normal 5 8 15" xfId="1110" xr:uid="{831D480C-9BE2-4476-856B-B8B8D3C30BDA}"/>
    <cellStyle name="Normal 5 8 16" xfId="1176" xr:uid="{B50AB6BB-52EE-40A1-9E25-CB6B61EF4354}"/>
    <cellStyle name="Normal 5 8 17" xfId="1242" xr:uid="{FCBF3F61-4540-4822-AAB0-39C268A5AE20}"/>
    <cellStyle name="Normal 5 8 18" xfId="1308" xr:uid="{BE2D9E54-0070-4F03-9B56-5F6C533DF6DC}"/>
    <cellStyle name="Normal 5 8 19" xfId="1374" xr:uid="{C5FFC6B8-7EF7-45AB-A5D5-7A35A61903BA}"/>
    <cellStyle name="Normal 5 8 2" xfId="105" xr:uid="{6068FEAF-C9D0-479B-987E-D44498FF1504}"/>
    <cellStyle name="Normal 5 8 2 2" xfId="575" xr:uid="{2A33985D-3423-4F6B-B81E-375AFE4A0968}"/>
    <cellStyle name="Normal 5 8 2 2 2" xfId="2101" xr:uid="{541E11E2-61F6-4E9C-9F24-FDF3C2DC11F4}"/>
    <cellStyle name="Normal 5 8 2 3" xfId="773" xr:uid="{67C3B23B-77D0-4A66-8707-6095BB0C2509}"/>
    <cellStyle name="Normal 5 8 2 4" xfId="1969" xr:uid="{4F42BD9C-C2FB-4128-B0F6-40F4B349FDFB}"/>
    <cellStyle name="Normal 5 8 2 5" xfId="2439" xr:uid="{0A9A1D42-3910-443E-AE4B-A43664FA566C}"/>
    <cellStyle name="Normal 5 8 2 6" xfId="2969" xr:uid="{6335925D-D27E-4E51-8958-7DB88A5962F2}"/>
    <cellStyle name="Normal 5 8 20" xfId="1440" xr:uid="{D14A9D8C-BDE6-43E4-9363-F57C78DB4EE6}"/>
    <cellStyle name="Normal 5 8 21" xfId="1506" xr:uid="{5F58982D-161A-4AF2-8533-022A312570E2}"/>
    <cellStyle name="Normal 5 8 22" xfId="1572" xr:uid="{66ED56D2-24D5-4D66-9E8E-FA55FE157E5B}"/>
    <cellStyle name="Normal 5 8 23" xfId="1638" xr:uid="{4EBB3828-22FB-4387-BC20-196409192142}"/>
    <cellStyle name="Normal 5 8 24" xfId="1704" xr:uid="{A33742CD-625F-4ECB-852B-C9097E421C67}"/>
    <cellStyle name="Normal 5 8 25" xfId="1770" xr:uid="{B5CE2D89-3E79-4D4E-84AE-8306365B2B69}"/>
    <cellStyle name="Normal 5 8 26" xfId="1836" xr:uid="{93834D86-C51F-4485-82AB-55BACF34872D}"/>
    <cellStyle name="Normal 5 8 27" xfId="1902" xr:uid="{720D65EA-841B-4667-940A-DE0E251F251B}"/>
    <cellStyle name="Normal 5 8 28" xfId="2167" xr:uid="{4335093F-CA6A-42FF-9135-D24C5991E4A7}"/>
    <cellStyle name="Normal 5 8 29" xfId="2235" xr:uid="{76555F41-663E-40AC-B7E3-405D7CF50431}"/>
    <cellStyle name="Normal 5 8 3" xfId="175" xr:uid="{E03C1FC5-A6D1-459C-80C4-7A00FCC82481}"/>
    <cellStyle name="Normal 5 8 3 2" xfId="2035" xr:uid="{8DE70C92-1FFB-4465-868B-472DEEA9E4DA}"/>
    <cellStyle name="Normal 5 8 30" xfId="2305" xr:uid="{063E58C7-F3BC-40FC-9762-32E82A47FA51}"/>
    <cellStyle name="Normal 5 8 31" xfId="2372" xr:uid="{C5D15459-BFEF-4FD3-A5A5-A704C8C3DD4B}"/>
    <cellStyle name="Normal 5 8 32" xfId="2505" xr:uid="{17CFCC19-65D8-43CD-BACA-8128E9923FBE}"/>
    <cellStyle name="Normal 5 8 33" xfId="2571" xr:uid="{8755752E-5892-4529-8D43-4BBA11D2576C}"/>
    <cellStyle name="Normal 5 8 34" xfId="2637" xr:uid="{316E1D23-55A0-447D-B94B-981292C11BEE}"/>
    <cellStyle name="Normal 5 8 35" xfId="2703" xr:uid="{49E84104-C183-458B-B307-9449EE0911FA}"/>
    <cellStyle name="Normal 5 8 36" xfId="2770" xr:uid="{B909D072-4A5D-4D1C-A581-F650D97D9458}"/>
    <cellStyle name="Normal 5 8 37" xfId="2836" xr:uid="{050F545B-91B2-49A4-9929-B6376A9B54F0}"/>
    <cellStyle name="Normal 5 8 38" xfId="2902" xr:uid="{39942C99-E717-4EC8-A0F0-D7E5AE84A29D}"/>
    <cellStyle name="Normal 5 8 39" xfId="3035" xr:uid="{4BA79ACC-60C4-4663-A8D7-36A9B9C69FA0}"/>
    <cellStyle name="Normal 5 8 4" xfId="241" xr:uid="{B4A3BACC-554B-4211-957C-63FB53C00467}"/>
    <cellStyle name="Normal 5 8 40" xfId="3101" xr:uid="{4D3759C9-3DB1-409E-ADC1-E4EA8D39B506}"/>
    <cellStyle name="Normal 5 8 41" xfId="3168" xr:uid="{E298EAE7-3265-425E-809E-307C29E14CB2}"/>
    <cellStyle name="Normal 5 8 42" xfId="3234" xr:uid="{C7014AD7-C4CD-4015-A793-7F61E02E59AA}"/>
    <cellStyle name="Normal 5 8 43" xfId="3300" xr:uid="{EE7FC7C1-C2FF-4186-8914-25E98C2E0AA3}"/>
    <cellStyle name="Normal 5 8 44" xfId="3366" xr:uid="{9D2BF0B7-0E08-4B3F-82E0-2F8FD438368A}"/>
    <cellStyle name="Normal 5 8 45" xfId="3432" xr:uid="{C30F1052-1CB1-4529-A368-EDA27163B199}"/>
    <cellStyle name="Normal 5 8 5" xfId="307" xr:uid="{A210465D-1FB9-4CB3-B6E8-6366DECB6F32}"/>
    <cellStyle name="Normal 5 8 6" xfId="375" xr:uid="{7478138D-907C-4B8D-9E46-B2E0BE24FEAD}"/>
    <cellStyle name="Normal 5 8 7" xfId="441" xr:uid="{CB05AC78-36BA-4171-AEFC-61F151045AC7}"/>
    <cellStyle name="Normal 5 8 8" xfId="509" xr:uid="{FC1F6400-A5B4-46F7-BAD7-CD4702B4B104}"/>
    <cellStyle name="Normal 5 8 9" xfId="641" xr:uid="{041BAC39-C684-41E5-AA65-40F8AC28C10A}"/>
    <cellStyle name="Normal 5 9" xfId="36" xr:uid="{437877FB-BF77-4096-BA71-8DD992EB653A}"/>
    <cellStyle name="Normal 5 9 10" xfId="709" xr:uid="{232256A7-A7AC-45C1-BDE4-2AE9D058DA2E}"/>
    <cellStyle name="Normal 5 9 11" xfId="841" xr:uid="{07D5C524-6123-4D16-8BE2-F9757C34013B}"/>
    <cellStyle name="Normal 5 9 12" xfId="911" xr:uid="{82CAC3CC-5EDF-43F0-9E06-86EE0A8A4FF5}"/>
    <cellStyle name="Normal 5 9 13" xfId="979" xr:uid="{3A6B5355-8D2D-4D48-A5FA-39D721F1C3EB}"/>
    <cellStyle name="Normal 5 9 14" xfId="1045" xr:uid="{6F9C4DFC-7FED-4F2F-92EA-8F293DF6CCD1}"/>
    <cellStyle name="Normal 5 9 15" xfId="1112" xr:uid="{CE05711D-CCB5-4FA0-9A23-573CB7DF910B}"/>
    <cellStyle name="Normal 5 9 16" xfId="1178" xr:uid="{8A149423-8AA1-41B6-8962-9B5F651B9DA9}"/>
    <cellStyle name="Normal 5 9 17" xfId="1244" xr:uid="{4C65A2B0-F767-4510-B45A-789988E1118E}"/>
    <cellStyle name="Normal 5 9 18" xfId="1310" xr:uid="{6245929B-3BD0-4015-AED6-639B5F14B613}"/>
    <cellStyle name="Normal 5 9 19" xfId="1376" xr:uid="{72E92DDB-A922-4B00-B55F-6F7C8B6724EA}"/>
    <cellStyle name="Normal 5 9 2" xfId="107" xr:uid="{65D318C4-8D6B-4F57-8A80-8010FFFA0564}"/>
    <cellStyle name="Normal 5 9 2 2" xfId="577" xr:uid="{9503F49E-EB51-4487-85FD-FDA04C8CE3F2}"/>
    <cellStyle name="Normal 5 9 2 2 2" xfId="2103" xr:uid="{A0340ED8-84C3-4246-A384-E32D084FDB49}"/>
    <cellStyle name="Normal 5 9 2 3" xfId="775" xr:uid="{E37655A7-A271-4841-88A6-6AAAE1E7D2BE}"/>
    <cellStyle name="Normal 5 9 2 4" xfId="1971" xr:uid="{0F1814E7-C5F8-4EB2-8CB9-A69259429F0F}"/>
    <cellStyle name="Normal 5 9 2 5" xfId="2441" xr:uid="{249AC60B-0910-4969-90EB-7D503938D4B1}"/>
    <cellStyle name="Normal 5 9 2 6" xfId="2971" xr:uid="{40700F68-B329-472C-A1BB-94FEC4312E8E}"/>
    <cellStyle name="Normal 5 9 20" xfId="1442" xr:uid="{61F13352-90AE-4B9B-BF4D-1AC62D6BC739}"/>
    <cellStyle name="Normal 5 9 21" xfId="1508" xr:uid="{BFD0413D-67F2-4712-85DA-9378F65D0D27}"/>
    <cellStyle name="Normal 5 9 22" xfId="1574" xr:uid="{794D54FF-AB0C-4C5A-9E14-A0FD80CE37C4}"/>
    <cellStyle name="Normal 5 9 23" xfId="1640" xr:uid="{376218E7-34F2-4D4C-827F-485129B5A55E}"/>
    <cellStyle name="Normal 5 9 24" xfId="1706" xr:uid="{83CB5B5A-F151-43F3-8415-F946761F689B}"/>
    <cellStyle name="Normal 5 9 25" xfId="1772" xr:uid="{8D446656-320C-4F27-A3D2-867BDDFC7C8B}"/>
    <cellStyle name="Normal 5 9 26" xfId="1838" xr:uid="{C4D6F720-00BA-4FBC-B812-59C7C55DF0A1}"/>
    <cellStyle name="Normal 5 9 27" xfId="1904" xr:uid="{CED8A121-EA3D-4358-B7DD-4557FD5D3D62}"/>
    <cellStyle name="Normal 5 9 28" xfId="2169" xr:uid="{0E2E833E-1FB0-41E0-AD78-463948309614}"/>
    <cellStyle name="Normal 5 9 29" xfId="2237" xr:uid="{09099474-A5B5-4326-8DAC-479CE7D69294}"/>
    <cellStyle name="Normal 5 9 3" xfId="177" xr:uid="{F22E0E84-05DD-4179-B176-841BC791F7AF}"/>
    <cellStyle name="Normal 5 9 3 2" xfId="2037" xr:uid="{2006C523-5353-4C66-BCC5-E56C883367C9}"/>
    <cellStyle name="Normal 5 9 30" xfId="2307" xr:uid="{D900A66C-D0B2-4643-B02E-CC5362034E7C}"/>
    <cellStyle name="Normal 5 9 31" xfId="2374" xr:uid="{209BA420-F88A-4158-9D9B-02368237C44E}"/>
    <cellStyle name="Normal 5 9 32" xfId="2507" xr:uid="{B6025B60-293D-4239-AD6D-970009817F1B}"/>
    <cellStyle name="Normal 5 9 33" xfId="2573" xr:uid="{553AF9B4-72BE-4533-80EA-5C0A30FA6C04}"/>
    <cellStyle name="Normal 5 9 34" xfId="2639" xr:uid="{4A71F64B-F100-44FD-9B5A-34DFDAFFF763}"/>
    <cellStyle name="Normal 5 9 35" xfId="2705" xr:uid="{4FADD0F0-E3EF-4E30-A96C-D9B338BC0A45}"/>
    <cellStyle name="Normal 5 9 36" xfId="2772" xr:uid="{CE717F7F-0768-4CD9-BD9D-560810538488}"/>
    <cellStyle name="Normal 5 9 37" xfId="2838" xr:uid="{8B93FFC5-AAA2-4B9C-B98F-EF5BCC5031CF}"/>
    <cellStyle name="Normal 5 9 38" xfId="2904" xr:uid="{02F93CE3-6567-46F9-BF55-CDC0F46DA84A}"/>
    <cellStyle name="Normal 5 9 39" xfId="3037" xr:uid="{DEBDB059-18A3-457B-AA7B-C636AB817CF4}"/>
    <cellStyle name="Normal 5 9 4" xfId="243" xr:uid="{62549316-DBB0-41F5-A3CA-CD1BD6167A3F}"/>
    <cellStyle name="Normal 5 9 40" xfId="3103" xr:uid="{02A0E3AC-9E92-4462-A97B-2E8690C9327B}"/>
    <cellStyle name="Normal 5 9 41" xfId="3170" xr:uid="{41800B90-1D49-468B-B274-0FE635380C2E}"/>
    <cellStyle name="Normal 5 9 42" xfId="3236" xr:uid="{B1A7811B-C22C-4CAD-B790-B171B7615560}"/>
    <cellStyle name="Normal 5 9 43" xfId="3302" xr:uid="{48F1EE91-7C82-4BB3-9DD0-D9A0020208CA}"/>
    <cellStyle name="Normal 5 9 44" xfId="3368" xr:uid="{39A825C5-3788-4730-91E9-B0849F93F308}"/>
    <cellStyle name="Normal 5 9 45" xfId="3434" xr:uid="{798A9079-9032-44C7-B3DB-C9593AB17344}"/>
    <cellStyle name="Normal 5 9 5" xfId="309" xr:uid="{F37499F6-00D5-43F1-8E83-AC475131FA03}"/>
    <cellStyle name="Normal 5 9 6" xfId="377" xr:uid="{6F5DB40A-99C0-441C-9DF4-4DF0F80BB283}"/>
    <cellStyle name="Normal 5 9 7" xfId="443" xr:uid="{DECE6374-21E5-4381-9EEA-5EFCEF6BA30D}"/>
    <cellStyle name="Normal 5 9 8" xfId="511" xr:uid="{CB654A65-E04D-400B-B0D4-9C7D7BAFADAF}"/>
    <cellStyle name="Normal 5 9 9" xfId="643" xr:uid="{8C37BF14-F4ED-401B-8CBD-41D94EEE7671}"/>
    <cellStyle name="Normal 6" xfId="58" xr:uid="{C9590B61-3A4A-4046-A618-11A2E4FC1CA8}"/>
    <cellStyle name="Normal 6 2" xfId="129" xr:uid="{69A792A8-6751-47A8-9453-343C3DF7D3CB}"/>
    <cellStyle name="Normal 7" xfId="2288" xr:uid="{854633D7-19FF-4289-8717-7B85EEFBEAB4}"/>
    <cellStyle name="Normal 7 2" xfId="2356" xr:uid="{C9D6FE80-77DD-4F2F-BE38-CD97AABF208E}"/>
    <cellStyle name="Normal 7 3" xfId="2423" xr:uid="{6F2EC3F0-6A8B-4882-9CF0-23DFFDED9EFB}"/>
    <cellStyle name="Normal 7 4" xfId="2953" xr:uid="{FC629096-BC27-486A-8712-0E3A56795842}"/>
  </cellStyles>
  <dxfs count="0"/>
  <tableStyles count="0" defaultTableStyle="TableStyleMedium9" defaultPivotStyle="PivotStyleLight16"/>
  <colors>
    <mruColors>
      <color rgb="FFFFD85B"/>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3" Type="http://schemas.openxmlformats.org/officeDocument/2006/relationships/hyperlink" Target="https://www.orangecountygov.com/783/Board-of-Elections" TargetMode="External"/><Relationship Id="rId18" Type="http://schemas.openxmlformats.org/officeDocument/2006/relationships/hyperlink" Target="http://www.cattco.org/board-elections" TargetMode="External"/><Relationship Id="rId26" Type="http://schemas.openxmlformats.org/officeDocument/2006/relationships/hyperlink" Target="http://vote.nyc/" TargetMode="External"/><Relationship Id="rId39" Type="http://schemas.openxmlformats.org/officeDocument/2006/relationships/hyperlink" Target="https://www.alleganyco.gov/" TargetMode="External"/><Relationship Id="rId21" Type="http://schemas.openxmlformats.org/officeDocument/2006/relationships/hyperlink" Target="http://www.voteschenectady.com/" TargetMode="External"/><Relationship Id="rId34" Type="http://schemas.openxmlformats.org/officeDocument/2006/relationships/hyperlink" Target="http://www.elections.erie.gov/" TargetMode="External"/><Relationship Id="rId7" Type="http://schemas.openxmlformats.org/officeDocument/2006/relationships/hyperlink" Target="http://www.greenecountyny.gov/vote" TargetMode="External"/><Relationship Id="rId2" Type="http://schemas.openxmlformats.org/officeDocument/2006/relationships/hyperlink" Target="https://essexcountyny.gov/board-of-elections/" TargetMode="External"/><Relationship Id="rId16" Type="http://schemas.openxmlformats.org/officeDocument/2006/relationships/hyperlink" Target="mailto:elections@columbiacountyny.gov" TargetMode="External"/><Relationship Id="rId20" Type="http://schemas.openxmlformats.org/officeDocument/2006/relationships/hyperlink" Target="http://www.onvote.net/" TargetMode="External"/><Relationship Id="rId29" Type="http://schemas.openxmlformats.org/officeDocument/2006/relationships/hyperlink" Target="http://vote.nyc/" TargetMode="External"/><Relationship Id="rId41" Type="http://schemas.openxmlformats.org/officeDocument/2006/relationships/printerSettings" Target="../printerSettings/printerSettings27.bin"/><Relationship Id="rId1" Type="http://schemas.openxmlformats.org/officeDocument/2006/relationships/hyperlink" Target="http://www.cortlandcountyny.gov/182/Elections" TargetMode="External"/><Relationship Id="rId6" Type="http://schemas.openxmlformats.org/officeDocument/2006/relationships/hyperlink" Target="mailto:scboe@sullivanny.gov" TargetMode="External"/><Relationship Id="rId11" Type="http://schemas.openxmlformats.org/officeDocument/2006/relationships/hyperlink" Target="https://www.montgomerycountyny.gov/web/sites/departments/boe/default.asp" TargetMode="External"/><Relationship Id="rId24" Type="http://schemas.openxmlformats.org/officeDocument/2006/relationships/hyperlink" Target="http://vote.nyc/" TargetMode="External"/><Relationship Id="rId32" Type="http://schemas.openxmlformats.org/officeDocument/2006/relationships/hyperlink" Target="https://www.madisoncounty.ny.gov/3009/Board-of-Elections" TargetMode="External"/><Relationship Id="rId37" Type="http://schemas.openxmlformats.org/officeDocument/2006/relationships/hyperlink" Target="https://lewiscountyny.gov/departments/board-of-elections/" TargetMode="External"/><Relationship Id="rId40" Type="http://schemas.openxmlformats.org/officeDocument/2006/relationships/hyperlink" Target="https://www.waynecountyny.gov/277/Elections" TargetMode="External"/><Relationship Id="rId5" Type="http://schemas.openxmlformats.org/officeDocument/2006/relationships/hyperlink" Target="tel:5182702990" TargetMode="External"/><Relationship Id="rId15" Type="http://schemas.openxmlformats.org/officeDocument/2006/relationships/hyperlink" Target="http://www.schohariecounty-ny.gov/" TargetMode="External"/><Relationship Id="rId23" Type="http://schemas.openxmlformats.org/officeDocument/2006/relationships/hyperlink" Target="http://www.nassauvotes.com/" TargetMode="External"/><Relationship Id="rId28" Type="http://schemas.openxmlformats.org/officeDocument/2006/relationships/hyperlink" Target="http://vote.nyc/" TargetMode="External"/><Relationship Id="rId36" Type="http://schemas.openxmlformats.org/officeDocument/2006/relationships/hyperlink" Target="http://www.votestlawrence.gov/" TargetMode="External"/><Relationship Id="rId10" Type="http://schemas.openxmlformats.org/officeDocument/2006/relationships/hyperlink" Target="http://www.oneidacountynyvotes.com/" TargetMode="External"/><Relationship Id="rId19" Type="http://schemas.openxmlformats.org/officeDocument/2006/relationships/hyperlink" Target="https://suffolkcountyny.gov/Departments/BOE" TargetMode="External"/><Relationship Id="rId31" Type="http://schemas.openxmlformats.org/officeDocument/2006/relationships/hyperlink" Target="http://www.tompkinscountyny.gov/boe" TargetMode="External"/><Relationship Id="rId4" Type="http://schemas.openxmlformats.org/officeDocument/2006/relationships/hyperlink" Target="https://www.rensco.com/429/Elections" TargetMode="External"/><Relationship Id="rId9" Type="http://schemas.openxmlformats.org/officeDocument/2006/relationships/hyperlink" Target="mailto:boarofelections@albanycoountyny.gov" TargetMode="External"/><Relationship Id="rId14" Type="http://schemas.openxmlformats.org/officeDocument/2006/relationships/hyperlink" Target="https://www.cayugacounty.us/196/Board-of-Elections" TargetMode="External"/><Relationship Id="rId22" Type="http://schemas.openxmlformats.org/officeDocument/2006/relationships/hyperlink" Target="http://www.warrencountyny.gov/boe" TargetMode="External"/><Relationship Id="rId27" Type="http://schemas.openxmlformats.org/officeDocument/2006/relationships/hyperlink" Target="http://vote.nyc/" TargetMode="External"/><Relationship Id="rId30" Type="http://schemas.openxmlformats.org/officeDocument/2006/relationships/hyperlink" Target="https://www.saratogacountyny.gov/departments/board-of-elections/" TargetMode="External"/><Relationship Id="rId35" Type="http://schemas.openxmlformats.org/officeDocument/2006/relationships/hyperlink" Target="https://www.franklincountyny.gov/departments/administrative/board_of_elections/index.php" TargetMode="External"/><Relationship Id="rId8" Type="http://schemas.openxmlformats.org/officeDocument/2006/relationships/hyperlink" Target="mailto:Yatescounty.BOE@yatescountyny.gov" TargetMode="External"/><Relationship Id="rId3" Type="http://schemas.openxmlformats.org/officeDocument/2006/relationships/hyperlink" Target="http://www.geneseeny.gov/" TargetMode="External"/><Relationship Id="rId12" Type="http://schemas.openxmlformats.org/officeDocument/2006/relationships/hyperlink" Target="https://boe.putnamcountyny.gov/" TargetMode="External"/><Relationship Id="rId17" Type="http://schemas.openxmlformats.org/officeDocument/2006/relationships/hyperlink" Target="http://www.monroecounty.gov/elections" TargetMode="External"/><Relationship Id="rId25" Type="http://schemas.openxmlformats.org/officeDocument/2006/relationships/hyperlink" Target="http://vote.nyc/" TargetMode="External"/><Relationship Id="rId33" Type="http://schemas.openxmlformats.org/officeDocument/2006/relationships/hyperlink" Target="https://www.chemungcountyny.gov/420/Board-of-Elections" TargetMode="External"/><Relationship Id="rId38" Type="http://schemas.openxmlformats.org/officeDocument/2006/relationships/hyperlink" Target="http://www.https/www.livingstoncountyny.gov/123/Board-of-Elections" TargetMode="External"/></Relationships>
</file>

<file path=xl/worksheets/_rels/sheet29.xml.rels><?xml version="1.0" encoding="UTF-8" standalone="yes"?>
<Relationships xmlns="http://schemas.openxmlformats.org/package/2006/relationships"><Relationship Id="rId117" Type="http://schemas.openxmlformats.org/officeDocument/2006/relationships/hyperlink" Target="mailto:taj1@westchestercountyny.gov" TargetMode="External"/><Relationship Id="rId21" Type="http://schemas.openxmlformats.org/officeDocument/2006/relationships/hyperlink" Target="mailto:MDFLEMING80@GMAIL.COM" TargetMode="External"/><Relationship Id="rId42" Type="http://schemas.openxmlformats.org/officeDocument/2006/relationships/hyperlink" Target="mailto:csame@co.seneca.ny.us" TargetMode="External"/><Relationship Id="rId63" Type="http://schemas.openxmlformats.org/officeDocument/2006/relationships/hyperlink" Target="mailto:david.souliere@clintoncountyny.gov" TargetMode="External"/><Relationship Id="rId84" Type="http://schemas.openxmlformats.org/officeDocument/2006/relationships/hyperlink" Target="mailto:RWENTWORTH@FULTONCOUNTYNY.GOV" TargetMode="External"/><Relationship Id="rId138" Type="http://schemas.openxmlformats.org/officeDocument/2006/relationships/hyperlink" Target="mailto:tracy.sparks@franklincountyny.gov" TargetMode="External"/><Relationship Id="rId159" Type="http://schemas.openxmlformats.org/officeDocument/2006/relationships/hyperlink" Target="mailto:depotpress773@yahoo.com" TargetMode="External"/><Relationship Id="rId107" Type="http://schemas.openxmlformats.org/officeDocument/2006/relationships/hyperlink" Target="mailto:fseddio@boenyc.gov" TargetMode="External"/><Relationship Id="rId11" Type="http://schemas.openxmlformats.org/officeDocument/2006/relationships/hyperlink" Target="mailto:ellisn@chqov.com" TargetMode="External"/><Relationship Id="rId32" Type="http://schemas.openxmlformats.org/officeDocument/2006/relationships/hyperlink" Target="mailto:HZwack@renscony.gov" TargetMode="External"/><Relationship Id="rId53" Type="http://schemas.openxmlformats.org/officeDocument/2006/relationships/hyperlink" Target="mailto:nshortell@oneidacountyny.gov" TargetMode="External"/><Relationship Id="rId74" Type="http://schemas.openxmlformats.org/officeDocument/2006/relationships/hyperlink" Target="mailto:Gteal@Hamiltoncountyny.gov" TargetMode="External"/><Relationship Id="rId128" Type="http://schemas.openxmlformats.org/officeDocument/2006/relationships/hyperlink" Target="mailto:smdewitt@gmail.com" TargetMode="External"/><Relationship Id="rId149" Type="http://schemas.openxmlformats.org/officeDocument/2006/relationships/hyperlink" Target="mailto:chauryski@steubencountyny.gov" TargetMode="External"/><Relationship Id="rId5" Type="http://schemas.openxmlformats.org/officeDocument/2006/relationships/hyperlink" Target="mailto:judith.garrison@co.delaware.ny.us" TargetMode="External"/><Relationship Id="rId95" Type="http://schemas.openxmlformats.org/officeDocument/2006/relationships/hyperlink" Target="mailto:Laura.fronk@schenectadycountyny.gov" TargetMode="External"/><Relationship Id="rId160" Type="http://schemas.openxmlformats.org/officeDocument/2006/relationships/hyperlink" Target="mailto:mrobinson@waynecountyny.gov" TargetMode="External"/><Relationship Id="rId22" Type="http://schemas.openxmlformats.org/officeDocument/2006/relationships/hyperlink" Target="mailto:STACY.TEIFKE@OSWEGOCOUNTYNY.GOV" TargetMode="External"/><Relationship Id="rId43" Type="http://schemas.openxmlformats.org/officeDocument/2006/relationships/hyperlink" Target="mailto:carlsames17@gmail.com" TargetMode="External"/><Relationship Id="rId64" Type="http://schemas.openxmlformats.org/officeDocument/2006/relationships/hyperlink" Target="mailto:lvandemark@orangecountygov.com" TargetMode="External"/><Relationship Id="rId118" Type="http://schemas.openxmlformats.org/officeDocument/2006/relationships/hyperlink" Target="mailto:tj.wcdems@gmail.com" TargetMode="External"/><Relationship Id="rId139" Type="http://schemas.openxmlformats.org/officeDocument/2006/relationships/hyperlink" Target="mailto:jbacon@stlawco.gov" TargetMode="External"/><Relationship Id="rId85" Type="http://schemas.openxmlformats.org/officeDocument/2006/relationships/hyperlink" Target="mailto:BESCHLER@FULTONCOUNTYNY.GOV" TargetMode="External"/><Relationship Id="rId150" Type="http://schemas.openxmlformats.org/officeDocument/2006/relationships/hyperlink" Target="mailto:daughterbear4u@gmail.com" TargetMode="External"/><Relationship Id="rId12" Type="http://schemas.openxmlformats.org/officeDocument/2006/relationships/hyperlink" Target="mailto:ellisnacole@yahoo.com" TargetMode="External"/><Relationship Id="rId17" Type="http://schemas.openxmlformats.org/officeDocument/2006/relationships/hyperlink" Target="mailto:tbrown@cortlandcountyny.gov" TargetMode="External"/><Relationship Id="rId33" Type="http://schemas.openxmlformats.org/officeDocument/2006/relationships/hyperlink" Target="mailto:hfzwack@aol.com" TargetMode="External"/><Relationship Id="rId38" Type="http://schemas.openxmlformats.org/officeDocument/2006/relationships/hyperlink" Target="mailto:lehenbauerl@otsegocountyny.gov" TargetMode="External"/><Relationship Id="rId59" Type="http://schemas.openxmlformats.org/officeDocument/2006/relationships/hyperlink" Target="mailto:cksm214@verizon.net" TargetMode="External"/><Relationship Id="rId103" Type="http://schemas.openxmlformats.org/officeDocument/2006/relationships/hyperlink" Target="mailto:jamesscheuerman@gmail.com" TargetMode="External"/><Relationship Id="rId108" Type="http://schemas.openxmlformats.org/officeDocument/2006/relationships/hyperlink" Target="mailto:sshamoun@boenyc.gov" TargetMode="External"/><Relationship Id="rId124" Type="http://schemas.openxmlformats.org/officeDocument/2006/relationships/hyperlink" Target="mailto:jcwahls@gmail.com" TargetMode="External"/><Relationship Id="rId129" Type="http://schemas.openxmlformats.org/officeDocument/2006/relationships/hyperlink" Target="mailto:ljessup@dutchessny.gov" TargetMode="External"/><Relationship Id="rId54" Type="http://schemas.openxmlformats.org/officeDocument/2006/relationships/hyperlink" Target="mailto:nriesterer13@gmail.com" TargetMode="External"/><Relationship Id="rId70" Type="http://schemas.openxmlformats.org/officeDocument/2006/relationships/hyperlink" Target="mailto:chotaling@cayugacounty.gov" TargetMode="External"/><Relationship Id="rId75" Type="http://schemas.openxmlformats.org/officeDocument/2006/relationships/hyperlink" Target="mailto:mlafave@jeffersoncountyny.gov" TargetMode="External"/><Relationship Id="rId91" Type="http://schemas.openxmlformats.org/officeDocument/2006/relationships/hyperlink" Target="mailto:erin.mctiernan@suffolkcountyny.gov" TargetMode="External"/><Relationship Id="rId96" Type="http://schemas.openxmlformats.org/officeDocument/2006/relationships/hyperlink" Target="mailto:Laurafronkdem@gmail.com" TargetMode="External"/><Relationship Id="rId140" Type="http://schemas.openxmlformats.org/officeDocument/2006/relationships/hyperlink" Target="mailto:jbacon731@gmail.com" TargetMode="External"/><Relationship Id="rId145" Type="http://schemas.openxmlformats.org/officeDocument/2006/relationships/hyperlink" Target="mailto:Lindsayburriss@yahoo.com" TargetMode="External"/><Relationship Id="rId161" Type="http://schemas.openxmlformats.org/officeDocument/2006/relationships/hyperlink" Target="mailto:midyrobinson48@gmail.com" TargetMode="External"/><Relationship Id="rId166" Type="http://schemas.openxmlformats.org/officeDocument/2006/relationships/hyperlink" Target="mailto:jschlick@wyomingcountyny.gov" TargetMode="External"/><Relationship Id="rId1" Type="http://schemas.openxmlformats.org/officeDocument/2006/relationships/hyperlink" Target="mailto:rhoyt@herkimercountyny.gov" TargetMode="External"/><Relationship Id="rId6" Type="http://schemas.openxmlformats.org/officeDocument/2006/relationships/hyperlink" Target="mailto:jlgarrison6@gmail.com" TargetMode="External"/><Relationship Id="rId23" Type="http://schemas.openxmlformats.org/officeDocument/2006/relationships/hyperlink" Target="mailto:chendricks@chenangocountyny.gov" TargetMode="External"/><Relationship Id="rId28" Type="http://schemas.openxmlformats.org/officeDocument/2006/relationships/hyperlink" Target="mailto:roy.holzer@essexcountyny.gov" TargetMode="External"/><Relationship Id="rId49" Type="http://schemas.openxmlformats.org/officeDocument/2006/relationships/hyperlink" Target="mailto:dfromer@greenecountyny.gov" TargetMode="External"/><Relationship Id="rId114" Type="http://schemas.openxmlformats.org/officeDocument/2006/relationships/hyperlink" Target="mailto:mcoppotelli@boenyc.gov" TargetMode="External"/><Relationship Id="rId119" Type="http://schemas.openxmlformats.org/officeDocument/2006/relationships/hyperlink" Target="mailto:dac7@westchestercountyny.gov" TargetMode="External"/><Relationship Id="rId44" Type="http://schemas.openxmlformats.org/officeDocument/2006/relationships/hyperlink" Target="mailto:tfolk@co.seneca.ny.us" TargetMode="External"/><Relationship Id="rId60" Type="http://schemas.openxmlformats.org/officeDocument/2006/relationships/hyperlink" Target="mailto:beslinger@schuylercountyny.gov" TargetMode="External"/><Relationship Id="rId65" Type="http://schemas.openxmlformats.org/officeDocument/2006/relationships/hyperlink" Target="mailto:lvandemark736@gmail.com" TargetMode="External"/><Relationship Id="rId81" Type="http://schemas.openxmlformats.org/officeDocument/2006/relationships/hyperlink" Target="mailto:kelly.miller-simmons@columbiacountyny.gov" TargetMode="External"/><Relationship Id="rId86" Type="http://schemas.openxmlformats.org/officeDocument/2006/relationships/hyperlink" Target="mailto:kcburleson@cattco.org" TargetMode="External"/><Relationship Id="rId130" Type="http://schemas.openxmlformats.org/officeDocument/2006/relationships/hyperlink" Target="mailto:ehaight@dutchessny.gov" TargetMode="External"/><Relationship Id="rId135" Type="http://schemas.openxmlformats.org/officeDocument/2006/relationships/hyperlink" Target="mailto:Ralph.Mohr@Erie.gov" TargetMode="External"/><Relationship Id="rId151" Type="http://schemas.openxmlformats.org/officeDocument/2006/relationships/hyperlink" Target="mailto:BryanH@steubencountyny.gov" TargetMode="External"/><Relationship Id="rId156" Type="http://schemas.openxmlformats.org/officeDocument/2006/relationships/hyperlink" Target="mailto:garynageldinger@gmail.com" TargetMode="External"/><Relationship Id="rId13" Type="http://schemas.openxmlformats.org/officeDocument/2006/relationships/hyperlink" Target="mailto:WeinrauA@co.rockland.ny.us" TargetMode="External"/><Relationship Id="rId18" Type="http://schemas.openxmlformats.org/officeDocument/2006/relationships/hyperlink" Target="mailto:mphelps@cortlandcountyny.gov" TargetMode="External"/><Relationship Id="rId39" Type="http://schemas.openxmlformats.org/officeDocument/2006/relationships/hyperlink" Target="mailto:llehenbauer86@gmail.com" TargetMode="External"/><Relationship Id="rId109" Type="http://schemas.openxmlformats.org/officeDocument/2006/relationships/hyperlink" Target="mailto:dodonnell@boenyc.gov" TargetMode="External"/><Relationship Id="rId34" Type="http://schemas.openxmlformats.org/officeDocument/2006/relationships/hyperlink" Target="mailto:JANICE.GRABOWSKI@ORLEANSCOUNTYNY.GOV" TargetMode="External"/><Relationship Id="rId50" Type="http://schemas.openxmlformats.org/officeDocument/2006/relationships/hyperlink" Target="mailto:Robert.Brechko@yatescountyny.gov" TargetMode="External"/><Relationship Id="rId55" Type="http://schemas.openxmlformats.org/officeDocument/2006/relationships/hyperlink" Target="mailto:sarah.bormann@gmail.com" TargetMode="External"/><Relationship Id="rId76" Type="http://schemas.openxmlformats.org/officeDocument/2006/relationships/hyperlink" Target="mailto:tladd@jeffersoncountyny.gov" TargetMode="External"/><Relationship Id="rId97" Type="http://schemas.openxmlformats.org/officeDocument/2006/relationships/hyperlink" Target="mailto:Darlene.harris@schenectadycountyny.gov" TargetMode="External"/><Relationship Id="rId104" Type="http://schemas.openxmlformats.org/officeDocument/2006/relationships/hyperlink" Target="mailto:jmoriarty@nassaucountyny.gov" TargetMode="External"/><Relationship Id="rId120" Type="http://schemas.openxmlformats.org/officeDocument/2006/relationships/hyperlink" Target="mailto:gopnr@aol.com" TargetMode="External"/><Relationship Id="rId125" Type="http://schemas.openxmlformats.org/officeDocument/2006/relationships/hyperlink" Target="mailto:acongdon@tompkins-co.org" TargetMode="External"/><Relationship Id="rId141" Type="http://schemas.openxmlformats.org/officeDocument/2006/relationships/hyperlink" Target="mailto:tnichols@stlawco.gov" TargetMode="External"/><Relationship Id="rId146" Type="http://schemas.openxmlformats.org/officeDocument/2006/relationships/hyperlink" Target="mailto:rl.carpenter@yahoo.com" TargetMode="External"/><Relationship Id="rId167" Type="http://schemas.openxmlformats.org/officeDocument/2006/relationships/hyperlink" Target="mailto:jeschlick@yahoo.com" TargetMode="External"/><Relationship Id="rId7" Type="http://schemas.openxmlformats.org/officeDocument/2006/relationships/hyperlink" Target="mailto:maria.kelso@co.delaware.ny.us" TargetMode="External"/><Relationship Id="rId71" Type="http://schemas.openxmlformats.org/officeDocument/2006/relationships/hyperlink" Target="mailto:chantell.hotaling588@gmail.com" TargetMode="External"/><Relationship Id="rId92" Type="http://schemas.openxmlformats.org/officeDocument/2006/relationships/hyperlink" Target="mailto:dustinczarny@ongov.net" TargetMode="External"/><Relationship Id="rId162" Type="http://schemas.openxmlformats.org/officeDocument/2006/relationships/hyperlink" Target="mailto:klvictorious@waynecountyny.gov" TargetMode="External"/><Relationship Id="rId2" Type="http://schemas.openxmlformats.org/officeDocument/2006/relationships/hyperlink" Target="mailto:roberthoyt77@gmail.com" TargetMode="External"/><Relationship Id="rId29" Type="http://schemas.openxmlformats.org/officeDocument/2006/relationships/hyperlink" Target="mailto:lorie.longhany@geneseeny.gov" TargetMode="External"/><Relationship Id="rId24" Type="http://schemas.openxmlformats.org/officeDocument/2006/relationships/hyperlink" Target="mailto:dwilliams@chenangocountyny.gov" TargetMode="External"/><Relationship Id="rId40" Type="http://schemas.openxmlformats.org/officeDocument/2006/relationships/hyperlink" Target="mailto:deanna.senyk@sullivanny.gov" TargetMode="External"/><Relationship Id="rId45" Type="http://schemas.openxmlformats.org/officeDocument/2006/relationships/hyperlink" Target="mailto:tsfolk71@gmail.com" TargetMode="External"/><Relationship Id="rId66" Type="http://schemas.openxmlformats.org/officeDocument/2006/relationships/hyperlink" Target="mailto:ccanfield@orangecountygov.com" TargetMode="External"/><Relationship Id="rId87" Type="http://schemas.openxmlformats.org/officeDocument/2006/relationships/hyperlink" Target="mailto:bucky@eznet.net" TargetMode="External"/><Relationship Id="rId110" Type="http://schemas.openxmlformats.org/officeDocument/2006/relationships/hyperlink" Target="mailto:fumane@boenyc.gov" TargetMode="External"/><Relationship Id="rId115" Type="http://schemas.openxmlformats.org/officeDocument/2006/relationships/hyperlink" Target="mailto:cbagramian@saratogacountyny.gov" TargetMode="External"/><Relationship Id="rId131" Type="http://schemas.openxmlformats.org/officeDocument/2006/relationships/hyperlink" Target="mailto:marycollins@chemungcountyny.gov" TargetMode="External"/><Relationship Id="rId136" Type="http://schemas.openxmlformats.org/officeDocument/2006/relationships/hyperlink" Target="mailto:rmohr14086@gmail,com" TargetMode="External"/><Relationship Id="rId157" Type="http://schemas.openxmlformats.org/officeDocument/2006/relationships/hyperlink" Target="mailto:mike.mccormick@alleganyco.gov" TargetMode="External"/><Relationship Id="rId61" Type="http://schemas.openxmlformats.org/officeDocument/2006/relationships/hyperlink" Target="mailto:joefazzary@schuylercountyny.gov" TargetMode="External"/><Relationship Id="rId82" Type="http://schemas.openxmlformats.org/officeDocument/2006/relationships/hyperlink" Target="mailto:ksimmons436@gmail.com" TargetMode="External"/><Relationship Id="rId152" Type="http://schemas.openxmlformats.org/officeDocument/2006/relationships/hyperlink" Target="mailto:bryan.housel8@gmail.com" TargetMode="External"/><Relationship Id="rId19" Type="http://schemas.openxmlformats.org/officeDocument/2006/relationships/hyperlink" Target="mailto:michellesusan611@gmail.com" TargetMode="External"/><Relationship Id="rId14" Type="http://schemas.openxmlformats.org/officeDocument/2006/relationships/hyperlink" Target="mailto:AllisonWeinraub@gmail.com" TargetMode="External"/><Relationship Id="rId30" Type="http://schemas.openxmlformats.org/officeDocument/2006/relationships/hyperlink" Target="mailto:scott.german@geneseeny.gov" TargetMode="External"/><Relationship Id="rId35" Type="http://schemas.openxmlformats.org/officeDocument/2006/relationships/hyperlink" Target="mailto:MIKE.MELE@ORLEANSCOUNTYNY.GOV" TargetMode="External"/><Relationship Id="rId56" Type="http://schemas.openxmlformats.org/officeDocument/2006/relationships/hyperlink" Target="mailto:cswartz@co.montgomery.ny.us" TargetMode="External"/><Relationship Id="rId77" Type="http://schemas.openxmlformats.org/officeDocument/2006/relationships/hyperlink" Target="mailto:tiffy9208@yahoo.com" TargetMode="External"/><Relationship Id="rId100" Type="http://schemas.openxmlformats.org/officeDocument/2006/relationships/hyperlink" Target="mailto:MCLAUGHLINB@WARRENCOUNTYNY.GOV" TargetMode="External"/><Relationship Id="rId105" Type="http://schemas.openxmlformats.org/officeDocument/2006/relationships/hyperlink" Target="mailto:jmorales@boenyc.gov" TargetMode="External"/><Relationship Id="rId126" Type="http://schemas.openxmlformats.org/officeDocument/2006/relationships/hyperlink" Target="mailto:alanna76@gmail.com" TargetMode="External"/><Relationship Id="rId147" Type="http://schemas.openxmlformats.org/officeDocument/2006/relationships/hyperlink" Target="mailto:adit@ulstercountyny.gov" TargetMode="External"/><Relationship Id="rId168" Type="http://schemas.openxmlformats.org/officeDocument/2006/relationships/printerSettings" Target="../printerSettings/printerSettings28.bin"/><Relationship Id="rId8" Type="http://schemas.openxmlformats.org/officeDocument/2006/relationships/hyperlink" Target="mailto:mkelso61@gmail.com" TargetMode="External"/><Relationship Id="rId51" Type="http://schemas.openxmlformats.org/officeDocument/2006/relationships/hyperlink" Target="mailto:Sheila.Burt@yatescountyny.gov" TargetMode="External"/><Relationship Id="rId72" Type="http://schemas.openxmlformats.org/officeDocument/2006/relationships/hyperlink" Target="mailto:jsherman@hamiltoncountyny.gov" TargetMode="External"/><Relationship Id="rId93" Type="http://schemas.openxmlformats.org/officeDocument/2006/relationships/hyperlink" Target="mailto:kevinryan@ongov.net" TargetMode="External"/><Relationship Id="rId98" Type="http://schemas.openxmlformats.org/officeDocument/2006/relationships/hyperlink" Target="mailto:HUBBARDH@WARRENCOUNTYNY.GOV" TargetMode="External"/><Relationship Id="rId121" Type="http://schemas.openxmlformats.org/officeDocument/2006/relationships/hyperlink" Target="mailto:johnsonk@tiogacountyny.gov" TargetMode="External"/><Relationship Id="rId142" Type="http://schemas.openxmlformats.org/officeDocument/2006/relationships/hyperlink" Target="mailto:tnichols@northnet.org" TargetMode="External"/><Relationship Id="rId163" Type="http://schemas.openxmlformats.org/officeDocument/2006/relationships/hyperlink" Target="mailto:wagnerkristin36@gmail.com" TargetMode="External"/><Relationship Id="rId3" Type="http://schemas.openxmlformats.org/officeDocument/2006/relationships/hyperlink" Target="mailto:trobotham@herkimercountyny.gov" TargetMode="External"/><Relationship Id="rId25" Type="http://schemas.openxmlformats.org/officeDocument/2006/relationships/hyperlink" Target="mailto:oldnumber71866@yahoo.com" TargetMode="External"/><Relationship Id="rId46" Type="http://schemas.openxmlformats.org/officeDocument/2006/relationships/hyperlink" Target="mailto:Lora.Allen@niagaracounty.com" TargetMode="External"/><Relationship Id="rId67" Type="http://schemas.openxmlformats.org/officeDocument/2006/relationships/hyperlink" Target="mailto:ccgreene14@gmail.com" TargetMode="External"/><Relationship Id="rId116" Type="http://schemas.openxmlformats.org/officeDocument/2006/relationships/hyperlink" Target="mailto:jsuhrada@saratogacountyny.gov" TargetMode="External"/><Relationship Id="rId137" Type="http://schemas.openxmlformats.org/officeDocument/2006/relationships/hyperlink" Target="mailto:brandonjohn.varin@franklincountyny.gov" TargetMode="External"/><Relationship Id="rId158" Type="http://schemas.openxmlformats.org/officeDocument/2006/relationships/hyperlink" Target="mailto:brent.reynolds@alleganyco.gov" TargetMode="External"/><Relationship Id="rId20" Type="http://schemas.openxmlformats.org/officeDocument/2006/relationships/hyperlink" Target="mailto:MATT.FLEMING@OSWEGOCOUNTYNY.GOV" TargetMode="External"/><Relationship Id="rId41" Type="http://schemas.openxmlformats.org/officeDocument/2006/relationships/hyperlink" Target="mailto:pamela.murran@sullivanny.gov" TargetMode="External"/><Relationship Id="rId62" Type="http://schemas.openxmlformats.org/officeDocument/2006/relationships/hyperlink" Target="mailto:mary.dyer@clintoncountyny.gov" TargetMode="External"/><Relationship Id="rId83" Type="http://schemas.openxmlformats.org/officeDocument/2006/relationships/hyperlink" Target="mailto:mara.estribou@columbiacountyny.gov" TargetMode="External"/><Relationship Id="rId88" Type="http://schemas.openxmlformats.org/officeDocument/2006/relationships/hyperlink" Target="mailto:clspittler@cattco.org" TargetMode="External"/><Relationship Id="rId111" Type="http://schemas.openxmlformats.org/officeDocument/2006/relationships/hyperlink" Target="mailto:jaraujo@boenyc.gov" TargetMode="External"/><Relationship Id="rId132" Type="http://schemas.openxmlformats.org/officeDocument/2006/relationships/hyperlink" Target="mailto:snavone@chemungcountyny.gov" TargetMode="External"/><Relationship Id="rId153" Type="http://schemas.openxmlformats.org/officeDocument/2006/relationships/hyperlink" Target="mailto:daviddipasquale@livingstoncountyny.gov" TargetMode="External"/><Relationship Id="rId15" Type="http://schemas.openxmlformats.org/officeDocument/2006/relationships/hyperlink" Target="mailto:GiblinP@co.rockland.ny.us" TargetMode="External"/><Relationship Id="rId36" Type="http://schemas.openxmlformats.org/officeDocument/2006/relationships/hyperlink" Target="mailto:henricim@otsegocountyny.gov" TargetMode="External"/><Relationship Id="rId57" Type="http://schemas.openxmlformats.org/officeDocument/2006/relationships/hyperlink" Target="mailto:sweaver@co.montgomery.ny.us" TargetMode="External"/><Relationship Id="rId106" Type="http://schemas.openxmlformats.org/officeDocument/2006/relationships/hyperlink" Target="mailto:gmarmorato@boenyc.gov" TargetMode="External"/><Relationship Id="rId127" Type="http://schemas.openxmlformats.org/officeDocument/2006/relationships/hyperlink" Target="mailto:sdewitt@tompkins-co.org" TargetMode="External"/><Relationship Id="rId10" Type="http://schemas.openxmlformats.org/officeDocument/2006/relationships/hyperlink" Target="mailto:luztorres_ssf@yahoo.com" TargetMode="External"/><Relationship Id="rId31" Type="http://schemas.openxmlformats.org/officeDocument/2006/relationships/hyperlink" Target="mailto:MSweeney@renscony.gov" TargetMode="External"/><Relationship Id="rId52" Type="http://schemas.openxmlformats.org/officeDocument/2006/relationships/hyperlink" Target="mailto:sbormann@oneidacountyny.gov" TargetMode="External"/><Relationship Id="rId73" Type="http://schemas.openxmlformats.org/officeDocument/2006/relationships/hyperlink" Target="mailto:SHERMAN5233@GMAIL.COM" TargetMode="External"/><Relationship Id="rId78" Type="http://schemas.openxmlformats.org/officeDocument/2006/relationships/hyperlink" Target="mailto:michelle_lafave@yahoo.com" TargetMode="External"/><Relationship Id="rId94" Type="http://schemas.openxmlformats.org/officeDocument/2006/relationships/hyperlink" Target="mailto:kpryanesq@gmail.com" TargetMode="External"/><Relationship Id="rId99" Type="http://schemas.openxmlformats.org/officeDocument/2006/relationships/hyperlink" Target="mailto:HTHUBBARD4@GMAIL.COM" TargetMode="External"/><Relationship Id="rId101" Type="http://schemas.openxmlformats.org/officeDocument/2006/relationships/hyperlink" Target="mailto:BMCLAUGHLIN1300@LIVE.COM" TargetMode="External"/><Relationship Id="rId122" Type="http://schemas.openxmlformats.org/officeDocument/2006/relationships/hyperlink" Target="mailto:k211jets@gmail.com" TargetMode="External"/><Relationship Id="rId143" Type="http://schemas.openxmlformats.org/officeDocument/2006/relationships/hyperlink" Target="mailto:Lindsayburriss@lewiscounty.ny.gov" TargetMode="External"/><Relationship Id="rId148" Type="http://schemas.openxmlformats.org/officeDocument/2006/relationships/hyperlink" Target="mailto:joqu@ulstercountyny.gov" TargetMode="External"/><Relationship Id="rId164" Type="http://schemas.openxmlformats.org/officeDocument/2006/relationships/hyperlink" Target="mailto:hbush@wyomingcountyny.gov" TargetMode="External"/><Relationship Id="rId4" Type="http://schemas.openxmlformats.org/officeDocument/2006/relationships/hyperlink" Target="mailto:trobotham70@gmail.com" TargetMode="External"/><Relationship Id="rId9" Type="http://schemas.openxmlformats.org/officeDocument/2006/relationships/hyperlink" Target="mailto:torresl@chqgov.com" TargetMode="External"/><Relationship Id="rId26" Type="http://schemas.openxmlformats.org/officeDocument/2006/relationships/hyperlink" Target="mailto:jcie0207@gmail" TargetMode="External"/><Relationship Id="rId47" Type="http://schemas.openxmlformats.org/officeDocument/2006/relationships/hyperlink" Target="mailto:Jennifer.Sandonato@niagaracounty.com" TargetMode="External"/><Relationship Id="rId68" Type="http://schemas.openxmlformats.org/officeDocument/2006/relationships/hyperlink" Target="mailto:kbatman@cayugacounty.gov" TargetMode="External"/><Relationship Id="rId89" Type="http://schemas.openxmlformats.org/officeDocument/2006/relationships/hyperlink" Target="mailto:clspittler@gmail.com" TargetMode="External"/><Relationship Id="rId112" Type="http://schemas.openxmlformats.org/officeDocument/2006/relationships/hyperlink" Target="mailto:ksullivan@boenyc.gov" TargetMode="External"/><Relationship Id="rId133" Type="http://schemas.openxmlformats.org/officeDocument/2006/relationships/hyperlink" Target="mailto:howard.johnson@erie.gov" TargetMode="External"/><Relationship Id="rId154" Type="http://schemas.openxmlformats.org/officeDocument/2006/relationships/hyperlink" Target="mailto:depo@rochester.rr.com" TargetMode="External"/><Relationship Id="rId16" Type="http://schemas.openxmlformats.org/officeDocument/2006/relationships/hyperlink" Target="mailto:TG71064@gmail.com" TargetMode="External"/><Relationship Id="rId37" Type="http://schemas.openxmlformats.org/officeDocument/2006/relationships/hyperlink" Target="mailto:mikehenrici@gmail.com" TargetMode="External"/><Relationship Id="rId58" Type="http://schemas.openxmlformats.org/officeDocument/2006/relationships/hyperlink" Target="mailto:meyers.shawnna@gmail.com" TargetMode="External"/><Relationship Id="rId79" Type="http://schemas.openxmlformats.org/officeDocument/2006/relationships/hyperlink" Target="mailto:Kenneth.schweigard@co.schoharie.ny.us" TargetMode="External"/><Relationship Id="rId102" Type="http://schemas.openxmlformats.org/officeDocument/2006/relationships/hyperlink" Target="mailto:jscheuerman@nassaucountyny.gov" TargetMode="External"/><Relationship Id="rId123" Type="http://schemas.openxmlformats.org/officeDocument/2006/relationships/hyperlink" Target="mailto:wahlsj@tiogacountyny.gov" TargetMode="External"/><Relationship Id="rId144" Type="http://schemas.openxmlformats.org/officeDocument/2006/relationships/hyperlink" Target="mailto:Ramonacarpenter@lewiscounty.ny.gov" TargetMode="External"/><Relationship Id="rId90" Type="http://schemas.openxmlformats.org/officeDocument/2006/relationships/hyperlink" Target="mailto:john.alberts@suffolkcountyny.gov" TargetMode="External"/><Relationship Id="rId165" Type="http://schemas.openxmlformats.org/officeDocument/2006/relationships/hyperlink" Target="mailto:haroldbush687@gmail.com" TargetMode="External"/><Relationship Id="rId27" Type="http://schemas.openxmlformats.org/officeDocument/2006/relationships/hyperlink" Target="mailto:mary.mcgowan@essexcountyny.gov" TargetMode="External"/><Relationship Id="rId48" Type="http://schemas.openxmlformats.org/officeDocument/2006/relationships/hyperlink" Target="mailto:bbogardus@greenecountyny.gov" TargetMode="External"/><Relationship Id="rId69" Type="http://schemas.openxmlformats.org/officeDocument/2006/relationships/hyperlink" Target="mailto:batman.keith@gmail.com" TargetMode="External"/><Relationship Id="rId113" Type="http://schemas.openxmlformats.org/officeDocument/2006/relationships/hyperlink" Target="mailto:msileo@boenyc.gov" TargetMode="External"/><Relationship Id="rId134" Type="http://schemas.openxmlformats.org/officeDocument/2006/relationships/hyperlink" Target="mailto:hjohnson5566@yahoo.com" TargetMode="External"/><Relationship Id="rId80" Type="http://schemas.openxmlformats.org/officeDocument/2006/relationships/hyperlink" Target="mailto:kschweigard@nycap.rr.com" TargetMode="External"/><Relationship Id="rId155" Type="http://schemas.openxmlformats.org/officeDocument/2006/relationships/hyperlink" Target="mailto:garynageldinger@livingstoncountyny.goov" TargetMode="External"/></Relationships>
</file>

<file path=xl/worksheets/_rels/sheet30.xml.rels><?xml version="1.0" encoding="UTF-8" standalone="yes"?>
<Relationships xmlns="http://schemas.openxmlformats.org/package/2006/relationships"><Relationship Id="rId117" Type="http://schemas.openxmlformats.org/officeDocument/2006/relationships/hyperlink" Target="mailto:bridget.furman@franklincountyny.gov" TargetMode="External"/><Relationship Id="rId21" Type="http://schemas.openxmlformats.org/officeDocument/2006/relationships/hyperlink" Target="mailto:ryanhitt14@gmail.com" TargetMode="External"/><Relationship Id="rId42" Type="http://schemas.openxmlformats.org/officeDocument/2006/relationships/hyperlink" Target="mailto:rcinatti@greenecountyny.gov" TargetMode="External"/><Relationship Id="rId63" Type="http://schemas.openxmlformats.org/officeDocument/2006/relationships/hyperlink" Target="mailto:chandlerdcampbell@gmail.com" TargetMode="External"/><Relationship Id="rId84" Type="http://schemas.openxmlformats.org/officeDocument/2006/relationships/hyperlink" Target="mailto:gail.lolis2@suffolkcountyny.gov" TargetMode="External"/><Relationship Id="rId138" Type="http://schemas.openxmlformats.org/officeDocument/2006/relationships/hyperlink" Target="mailto:csalmon@wyomingcountyny.gov" TargetMode="External"/><Relationship Id="rId16" Type="http://schemas.openxmlformats.org/officeDocument/2006/relationships/hyperlink" Target="mailto:aburchfield@cortlandcountyny.gov" TargetMode="External"/><Relationship Id="rId107" Type="http://schemas.openxmlformats.org/officeDocument/2006/relationships/hyperlink" Target="mailto:diane.orlowski6@gmail.com" TargetMode="External"/><Relationship Id="rId11" Type="http://schemas.openxmlformats.org/officeDocument/2006/relationships/hyperlink" Target="mailto:nataliejobutcher@gmail.com" TargetMode="External"/><Relationship Id="rId32" Type="http://schemas.openxmlformats.org/officeDocument/2006/relationships/hyperlink" Target="mailto:dawsonc@otsegocountyny.gov" TargetMode="External"/><Relationship Id="rId37" Type="http://schemas.openxmlformats.org/officeDocument/2006/relationships/hyperlink" Target="mailto:hconley@co.seneca.ny.us" TargetMode="External"/><Relationship Id="rId53" Type="http://schemas.openxmlformats.org/officeDocument/2006/relationships/hyperlink" Target="mailto:jdaniels@co.montgomery.ny.us" TargetMode="External"/><Relationship Id="rId58" Type="http://schemas.openxmlformats.org/officeDocument/2006/relationships/hyperlink" Target="mailto:kvondracek@hotmail.com" TargetMode="External"/><Relationship Id="rId74" Type="http://schemas.openxmlformats.org/officeDocument/2006/relationships/hyperlink" Target="mailto:coopsout@gamil.com" TargetMode="External"/><Relationship Id="rId79" Type="http://schemas.openxmlformats.org/officeDocument/2006/relationships/hyperlink" Target="mailto:CSPRAKER@FULTONCOUNTYNY.GOV" TargetMode="External"/><Relationship Id="rId102" Type="http://schemas.openxmlformats.org/officeDocument/2006/relationships/hyperlink" Target="mailto:hooverj@tiogacountyny.gov" TargetMode="External"/><Relationship Id="rId123" Type="http://schemas.openxmlformats.org/officeDocument/2006/relationships/hyperlink" Target="mailto:hannahwilson@lewiscounty.ny.gov" TargetMode="External"/><Relationship Id="rId128" Type="http://schemas.openxmlformats.org/officeDocument/2006/relationships/hyperlink" Target="mailto:amandaconiglio@livingstoncounty.gov" TargetMode="External"/><Relationship Id="rId5" Type="http://schemas.openxmlformats.org/officeDocument/2006/relationships/hyperlink" Target="mailto:paula.schermerhorn@co.delaware.ny.us" TargetMode="External"/><Relationship Id="rId90" Type="http://schemas.openxmlformats.org/officeDocument/2006/relationships/hyperlink" Target="mailto:rossk@warrencountyny.gov" TargetMode="External"/><Relationship Id="rId95" Type="http://schemas.openxmlformats.org/officeDocument/2006/relationships/hyperlink" Target="mailto:samolsen1997@yahoo.com" TargetMode="External"/><Relationship Id="rId22" Type="http://schemas.openxmlformats.org/officeDocument/2006/relationships/hyperlink" Target="mailto:knatoli@chenangocountyny.gov" TargetMode="External"/><Relationship Id="rId27" Type="http://schemas.openxmlformats.org/officeDocument/2006/relationships/hyperlink" Target="mailto:melissa.gaebler@geneseeny.gov" TargetMode="External"/><Relationship Id="rId43" Type="http://schemas.openxmlformats.org/officeDocument/2006/relationships/hyperlink" Target="mailto:eschieren@greenecountyny.gov" TargetMode="External"/><Relationship Id="rId48" Type="http://schemas.openxmlformats.org/officeDocument/2006/relationships/hyperlink" Target="mailto:melissa.kermani@albanycountyny.gov" TargetMode="External"/><Relationship Id="rId64" Type="http://schemas.openxmlformats.org/officeDocument/2006/relationships/hyperlink" Target="mailto:smcdonald@orangecountygov.com" TargetMode="External"/><Relationship Id="rId69" Type="http://schemas.openxmlformats.org/officeDocument/2006/relationships/hyperlink" Target="mailto:tammy3651@gmail.com" TargetMode="External"/><Relationship Id="rId113" Type="http://schemas.openxmlformats.org/officeDocument/2006/relationships/hyperlink" Target="mailto:terrencemackinnon@gmail.com" TargetMode="External"/><Relationship Id="rId118" Type="http://schemas.openxmlformats.org/officeDocument/2006/relationships/hyperlink" Target="mailto:gward@stlawco.gov" TargetMode="External"/><Relationship Id="rId134" Type="http://schemas.openxmlformats.org/officeDocument/2006/relationships/hyperlink" Target="mailto:marcy.crawford@alleganyco.gov" TargetMode="External"/><Relationship Id="rId139" Type="http://schemas.openxmlformats.org/officeDocument/2006/relationships/hyperlink" Target="mailto:abrunner@wyomingcountyny.gov" TargetMode="External"/><Relationship Id="rId80" Type="http://schemas.openxmlformats.org/officeDocument/2006/relationships/hyperlink" Target="mailto:drwing@cattco.org" TargetMode="External"/><Relationship Id="rId85" Type="http://schemas.openxmlformats.org/officeDocument/2006/relationships/hyperlink" Target="mailto:nicolewalsh@ongov.net" TargetMode="External"/><Relationship Id="rId12" Type="http://schemas.openxmlformats.org/officeDocument/2006/relationships/hyperlink" Target="mailto:reillym@co.rockland.ny.us" TargetMode="External"/><Relationship Id="rId17" Type="http://schemas.openxmlformats.org/officeDocument/2006/relationships/hyperlink" Target="mailto:kjenney@cortlandcountyny.gov" TargetMode="External"/><Relationship Id="rId33" Type="http://schemas.openxmlformats.org/officeDocument/2006/relationships/hyperlink" Target="mailto:morrisonca@otsegocountyny.gov" TargetMode="External"/><Relationship Id="rId38" Type="http://schemas.openxmlformats.org/officeDocument/2006/relationships/hyperlink" Target="mailto:gmecon@aol.com" TargetMode="External"/><Relationship Id="rId59" Type="http://schemas.openxmlformats.org/officeDocument/2006/relationships/hyperlink" Target="mailto:melinda.guerin@clintoncountyny.gov" TargetMode="External"/><Relationship Id="rId103" Type="http://schemas.openxmlformats.org/officeDocument/2006/relationships/hyperlink" Target="mailto:bu11dog13795@yahoo.com" TargetMode="External"/><Relationship Id="rId108" Type="http://schemas.openxmlformats.org/officeDocument/2006/relationships/hyperlink" Target="mailto:gsmith#@dutchessny.gov" TargetMode="External"/><Relationship Id="rId124" Type="http://schemas.openxmlformats.org/officeDocument/2006/relationships/hyperlink" Target="mailto:Hannahkayellen21@gmail.com" TargetMode="External"/><Relationship Id="rId129" Type="http://schemas.openxmlformats.org/officeDocument/2006/relationships/hyperlink" Target="mailto:lula1204920@aol.com" TargetMode="External"/><Relationship Id="rId54" Type="http://schemas.openxmlformats.org/officeDocument/2006/relationships/hyperlink" Target="mailto:vcapece@co.montgomery.ny.us" TargetMode="External"/><Relationship Id="rId70" Type="http://schemas.openxmlformats.org/officeDocument/2006/relationships/hyperlink" Target="mailto:jade_xoxo_3@yahoo.com" TargetMode="External"/><Relationship Id="rId75" Type="http://schemas.openxmlformats.org/officeDocument/2006/relationships/hyperlink" Target="mailto:denise.keegan@columbiacountyny.gov" TargetMode="External"/><Relationship Id="rId91" Type="http://schemas.openxmlformats.org/officeDocument/2006/relationships/hyperlink" Target="mailto:garrysmama@aol.com" TargetMode="External"/><Relationship Id="rId96" Type="http://schemas.openxmlformats.org/officeDocument/2006/relationships/hyperlink" Target="mailto:jmweaver@saratogacountyny,gov" TargetMode="External"/><Relationship Id="rId140" Type="http://schemas.openxmlformats.org/officeDocument/2006/relationships/printerSettings" Target="../printerSettings/printerSettings29.bin"/><Relationship Id="rId1" Type="http://schemas.openxmlformats.org/officeDocument/2006/relationships/hyperlink" Target="mailto:jkaraffa@herkimercountyny.gov" TargetMode="External"/><Relationship Id="rId6" Type="http://schemas.openxmlformats.org/officeDocument/2006/relationships/hyperlink" Target="mailto:christine.boest@co.delaware.ny.us" TargetMode="External"/><Relationship Id="rId23" Type="http://schemas.openxmlformats.org/officeDocument/2006/relationships/hyperlink" Target="mailto:kelso168@yahoo.com" TargetMode="External"/><Relationship Id="rId28" Type="http://schemas.openxmlformats.org/officeDocument/2006/relationships/hyperlink" Target="mailto:NRuffinen@renscony.gov" TargetMode="External"/><Relationship Id="rId49" Type="http://schemas.openxmlformats.org/officeDocument/2006/relationships/hyperlink" Target="mailto:cfarrier@oneidacountyny.gov" TargetMode="External"/><Relationship Id="rId114" Type="http://schemas.openxmlformats.org/officeDocument/2006/relationships/hyperlink" Target="mailto:Robin.Sion@Erie.gov" TargetMode="External"/><Relationship Id="rId119" Type="http://schemas.openxmlformats.org/officeDocument/2006/relationships/hyperlink" Target="mailto:gward128@gmail.com" TargetMode="External"/><Relationship Id="rId44" Type="http://schemas.openxmlformats.org/officeDocument/2006/relationships/hyperlink" Target="mailto:Sandy.Burt@yatescountyny.gov" TargetMode="External"/><Relationship Id="rId60" Type="http://schemas.openxmlformats.org/officeDocument/2006/relationships/hyperlink" Target="mailto:scott.dubrey@clintoncountyny.gov" TargetMode="External"/><Relationship Id="rId65" Type="http://schemas.openxmlformats.org/officeDocument/2006/relationships/hyperlink" Target="mailto:kriley@cayugacounty.gov" TargetMode="External"/><Relationship Id="rId81" Type="http://schemas.openxmlformats.org/officeDocument/2006/relationships/hyperlink" Target="mailto:lauhow@juno.com" TargetMode="External"/><Relationship Id="rId86" Type="http://schemas.openxmlformats.org/officeDocument/2006/relationships/hyperlink" Target="mailto:desireelafave@ongov.net" TargetMode="External"/><Relationship Id="rId130" Type="http://schemas.openxmlformats.org/officeDocument/2006/relationships/hyperlink" Target="mailto:aliciastrain@livingstoncountyny.gov" TargetMode="External"/><Relationship Id="rId135" Type="http://schemas.openxmlformats.org/officeDocument/2006/relationships/hyperlink" Target="mailto:barbara.broughton@alleganyco.gov" TargetMode="External"/><Relationship Id="rId13" Type="http://schemas.openxmlformats.org/officeDocument/2006/relationships/hyperlink" Target="mailto:micheller27@hotmail.com" TargetMode="External"/><Relationship Id="rId18" Type="http://schemas.openxmlformats.org/officeDocument/2006/relationships/hyperlink" Target="mailto:crystal.hutchinson@oswegocountyny.gov" TargetMode="External"/><Relationship Id="rId39" Type="http://schemas.openxmlformats.org/officeDocument/2006/relationships/hyperlink" Target="mailto:kfisher@co.seneca.ny.us" TargetMode="External"/><Relationship Id="rId109" Type="http://schemas.openxmlformats.org/officeDocument/2006/relationships/hyperlink" Target="mailto:ereverri@dutchessny.gov" TargetMode="External"/><Relationship Id="rId34" Type="http://schemas.openxmlformats.org/officeDocument/2006/relationships/hyperlink" Target="mailto:cam@cooperstownstrikezone.com" TargetMode="External"/><Relationship Id="rId50" Type="http://schemas.openxmlformats.org/officeDocument/2006/relationships/hyperlink" Target="mailto:kendoszar@gmail.com" TargetMode="External"/><Relationship Id="rId55" Type="http://schemas.openxmlformats.org/officeDocument/2006/relationships/hyperlink" Target="mailto:alamoreaux@schuylercountyny.fov" TargetMode="External"/><Relationship Id="rId76" Type="http://schemas.openxmlformats.org/officeDocument/2006/relationships/hyperlink" Target="mailto:jody.nesbitt@columbiacountyny.gov" TargetMode="External"/><Relationship Id="rId97" Type="http://schemas.openxmlformats.org/officeDocument/2006/relationships/hyperlink" Target="mailto:fsc3@westchestercountyny.gov" TargetMode="External"/><Relationship Id="rId104" Type="http://schemas.openxmlformats.org/officeDocument/2006/relationships/hyperlink" Target="mailto:elivesay@tompkins-co.org" TargetMode="External"/><Relationship Id="rId120" Type="http://schemas.openxmlformats.org/officeDocument/2006/relationships/hyperlink" Target="mailto:jsovie@stlawco.gov" TargetMode="External"/><Relationship Id="rId125" Type="http://schemas.openxmlformats.org/officeDocument/2006/relationships/hyperlink" Target="mailto:dkogut@ymail.com" TargetMode="External"/><Relationship Id="rId7" Type="http://schemas.openxmlformats.org/officeDocument/2006/relationships/hyperlink" Target="mailto:boest3@aol.com" TargetMode="External"/><Relationship Id="rId71" Type="http://schemas.openxmlformats.org/officeDocument/2006/relationships/hyperlink" Target="mailto:Sara.masterson@schohariecounty-ny.gov" TargetMode="External"/><Relationship Id="rId92" Type="http://schemas.openxmlformats.org/officeDocument/2006/relationships/hyperlink" Target="mailto:clesceric@warrencountyny.gov" TargetMode="External"/><Relationship Id="rId2" Type="http://schemas.openxmlformats.org/officeDocument/2006/relationships/hyperlink" Target="mailto:jkaraffa84@gmail.com" TargetMode="External"/><Relationship Id="rId29" Type="http://schemas.openxmlformats.org/officeDocument/2006/relationships/hyperlink" Target="mailto:knielsen@renscony.gov" TargetMode="External"/><Relationship Id="rId24" Type="http://schemas.openxmlformats.org/officeDocument/2006/relationships/hyperlink" Target="mailto:jennifer.fifield@essexcountyny.gov" TargetMode="External"/><Relationship Id="rId40" Type="http://schemas.openxmlformats.org/officeDocument/2006/relationships/hyperlink" Target="mailto:krash102@yahoo.com" TargetMode="External"/><Relationship Id="rId45" Type="http://schemas.openxmlformats.org/officeDocument/2006/relationships/hyperlink" Target="mailto:Ruth.Bouchard@yatescountyny.gov" TargetMode="External"/><Relationship Id="rId66" Type="http://schemas.openxmlformats.org/officeDocument/2006/relationships/hyperlink" Target="mailto:rmassarini@cayugacounty.gov" TargetMode="External"/><Relationship Id="rId87" Type="http://schemas.openxmlformats.org/officeDocument/2006/relationships/hyperlink" Target="mailto:Cynthia.vincitore@schenectadycountyny.gov" TargetMode="External"/><Relationship Id="rId110" Type="http://schemas.openxmlformats.org/officeDocument/2006/relationships/hyperlink" Target="mailto:tkane@chemungcountyny.gov" TargetMode="External"/><Relationship Id="rId115" Type="http://schemas.openxmlformats.org/officeDocument/2006/relationships/hyperlink" Target="mailto:robinlsion10@gmail.com" TargetMode="External"/><Relationship Id="rId131" Type="http://schemas.openxmlformats.org/officeDocument/2006/relationships/hyperlink" Target="mailto:strainalicia@gmail.com" TargetMode="External"/><Relationship Id="rId136" Type="http://schemas.openxmlformats.org/officeDocument/2006/relationships/hyperlink" Target="mailto:rbrotons@waynecountyny.gov" TargetMode="External"/><Relationship Id="rId61" Type="http://schemas.openxmlformats.org/officeDocument/2006/relationships/hyperlink" Target="mailto:scott.dubrey@clintoncountyny.gov" TargetMode="External"/><Relationship Id="rId82" Type="http://schemas.openxmlformats.org/officeDocument/2006/relationships/hyperlink" Target="mailto:ldhoward@cattco.org" TargetMode="External"/><Relationship Id="rId19" Type="http://schemas.openxmlformats.org/officeDocument/2006/relationships/hyperlink" Target="mailto:marianne.ingerson@oswegocountyny.gov" TargetMode="External"/><Relationship Id="rId14" Type="http://schemas.openxmlformats.org/officeDocument/2006/relationships/hyperlink" Target="mailto:Fontanam@co.rockland.ny.us" TargetMode="External"/><Relationship Id="rId30" Type="http://schemas.openxmlformats.org/officeDocument/2006/relationships/hyperlink" Target="mailto:ABBY.FITZWATER@ORLEANSCOUNTYNY.GOV" TargetMode="External"/><Relationship Id="rId35" Type="http://schemas.openxmlformats.org/officeDocument/2006/relationships/hyperlink" Target="mailto:erica.heins@sullivanny.gov" TargetMode="External"/><Relationship Id="rId56" Type="http://schemas.openxmlformats.org/officeDocument/2006/relationships/hyperlink" Target="mailto:lamoreauxclan3@yahoo.com" TargetMode="External"/><Relationship Id="rId77" Type="http://schemas.openxmlformats.org/officeDocument/2006/relationships/hyperlink" Target="mailto:NatalieSheppard@monroecounty.gov" TargetMode="External"/><Relationship Id="rId100" Type="http://schemas.openxmlformats.org/officeDocument/2006/relationships/hyperlink" Target="mailto:dukea@tiogacountyny.gov" TargetMode="External"/><Relationship Id="rId105" Type="http://schemas.openxmlformats.org/officeDocument/2006/relationships/hyperlink" Target="mailto:elizabethliv@msn.com" TargetMode="External"/><Relationship Id="rId126" Type="http://schemas.openxmlformats.org/officeDocument/2006/relationships/hyperlink" Target="mailto:jfue@ulstercountyny.gov" TargetMode="External"/><Relationship Id="rId8" Type="http://schemas.openxmlformats.org/officeDocument/2006/relationships/hyperlink" Target="mailto:burtc@chqgov.com" TargetMode="External"/><Relationship Id="rId51" Type="http://schemas.openxmlformats.org/officeDocument/2006/relationships/hyperlink" Target="mailto:jcusworth@oneidacountyny.gov" TargetMode="External"/><Relationship Id="rId72" Type="http://schemas.openxmlformats.org/officeDocument/2006/relationships/hyperlink" Target="mailto:swrightmasterson@gmail.com" TargetMode="External"/><Relationship Id="rId93" Type="http://schemas.openxmlformats.org/officeDocument/2006/relationships/hyperlink" Target="mailto:clescericaroline@gmail.com" TargetMode="External"/><Relationship Id="rId98" Type="http://schemas.openxmlformats.org/officeDocument/2006/relationships/hyperlink" Target="mailto:frank.corvino@hotmail.com" TargetMode="External"/><Relationship Id="rId121" Type="http://schemas.openxmlformats.org/officeDocument/2006/relationships/hyperlink" Target="mailto:jmsovie89@gmail.com" TargetMode="External"/><Relationship Id="rId3" Type="http://schemas.openxmlformats.org/officeDocument/2006/relationships/hyperlink" Target="mailto:ckeeler@herkimercountyny.com" TargetMode="External"/><Relationship Id="rId25" Type="http://schemas.openxmlformats.org/officeDocument/2006/relationships/hyperlink" Target="mailto:krista.moran@essexcountyny.gov" TargetMode="External"/><Relationship Id="rId46" Type="http://schemas.openxmlformats.org/officeDocument/2006/relationships/hyperlink" Target="mailto:david.cady@albanycountyny.gov" TargetMode="External"/><Relationship Id="rId67" Type="http://schemas.openxmlformats.org/officeDocument/2006/relationships/hyperlink" Target="mailto:tgollaher@jeffersoncountyny.gov" TargetMode="External"/><Relationship Id="rId116" Type="http://schemas.openxmlformats.org/officeDocument/2006/relationships/hyperlink" Target="mailto:eric.barney@franklincountyny.gov" TargetMode="External"/><Relationship Id="rId137" Type="http://schemas.openxmlformats.org/officeDocument/2006/relationships/hyperlink" Target="mailto:brotonsryan@yahoo,com" TargetMode="External"/><Relationship Id="rId20" Type="http://schemas.openxmlformats.org/officeDocument/2006/relationships/hyperlink" Target="mailto:rhitt@chenangocountyny.gov" TargetMode="External"/><Relationship Id="rId41" Type="http://schemas.openxmlformats.org/officeDocument/2006/relationships/hyperlink" Target="mailto:Michael.Carney@niagaracounty.com" TargetMode="External"/><Relationship Id="rId62" Type="http://schemas.openxmlformats.org/officeDocument/2006/relationships/hyperlink" Target="mailto:ccampbell@orangecountygov.com" TargetMode="External"/><Relationship Id="rId83" Type="http://schemas.openxmlformats.org/officeDocument/2006/relationships/hyperlink" Target="mailto:betty.manzella@suffolkcountyny.gov" TargetMode="External"/><Relationship Id="rId88" Type="http://schemas.openxmlformats.org/officeDocument/2006/relationships/hyperlink" Target="mailto:Loretta.rigney@schenectadycountyny.gov" TargetMode="External"/><Relationship Id="rId111" Type="http://schemas.openxmlformats.org/officeDocument/2006/relationships/hyperlink" Target="mailto:mthomas1@chemungcountyny.gov" TargetMode="External"/><Relationship Id="rId132" Type="http://schemas.openxmlformats.org/officeDocument/2006/relationships/hyperlink" Target="mailto:Ccleland@SteubenCountyNY.gov" TargetMode="External"/><Relationship Id="rId15" Type="http://schemas.openxmlformats.org/officeDocument/2006/relationships/hyperlink" Target="mailto:mfontana@fastmail.com" TargetMode="External"/><Relationship Id="rId36" Type="http://schemas.openxmlformats.org/officeDocument/2006/relationships/hyperlink" Target="mailto:cheyenne.foster2@sullivanny.gov" TargetMode="External"/><Relationship Id="rId57" Type="http://schemas.openxmlformats.org/officeDocument/2006/relationships/hyperlink" Target="mailto:kvondracek@schuylercountyny.gov" TargetMode="External"/><Relationship Id="rId106" Type="http://schemas.openxmlformats.org/officeDocument/2006/relationships/hyperlink" Target="mailto:dorlowski@tompkins-co.org" TargetMode="External"/><Relationship Id="rId127" Type="http://schemas.openxmlformats.org/officeDocument/2006/relationships/hyperlink" Target="mailto:kmll@ulstercountyny.gov" TargetMode="External"/><Relationship Id="rId10" Type="http://schemas.openxmlformats.org/officeDocument/2006/relationships/hyperlink" Target="mailto:greenna@chqgov.com" TargetMode="External"/><Relationship Id="rId31" Type="http://schemas.openxmlformats.org/officeDocument/2006/relationships/hyperlink" Target="mailto:CHRISTINE.PASK@ORLEANSCOUNTYNY.GOV" TargetMode="External"/><Relationship Id="rId52" Type="http://schemas.openxmlformats.org/officeDocument/2006/relationships/hyperlink" Target="mailto:cusworthjulia@gmail.com" TargetMode="External"/><Relationship Id="rId73" Type="http://schemas.openxmlformats.org/officeDocument/2006/relationships/hyperlink" Target="mailto:Cooper.B@co.schoharie.ny.us" TargetMode="External"/><Relationship Id="rId78" Type="http://schemas.openxmlformats.org/officeDocument/2006/relationships/hyperlink" Target="mailto:RWEIDERMAN@FULTONCOUNTYNY.GOV" TargetMode="External"/><Relationship Id="rId94" Type="http://schemas.openxmlformats.org/officeDocument/2006/relationships/hyperlink" Target="mailto:solsen@saratogacountyny.gov" TargetMode="External"/><Relationship Id="rId99" Type="http://schemas.openxmlformats.org/officeDocument/2006/relationships/hyperlink" Target="mailto:casy@westchestercountyny.gov" TargetMode="External"/><Relationship Id="rId101" Type="http://schemas.openxmlformats.org/officeDocument/2006/relationships/hyperlink" Target="mailto:apedro48@gmail.com" TargetMode="External"/><Relationship Id="rId122" Type="http://schemas.openxmlformats.org/officeDocument/2006/relationships/hyperlink" Target="mailto:devinkogut@lewiscounty.ny.gov" TargetMode="External"/><Relationship Id="rId4" Type="http://schemas.openxmlformats.org/officeDocument/2006/relationships/hyperlink" Target="mailto:cody.keeler@yahoo.com" TargetMode="External"/><Relationship Id="rId9" Type="http://schemas.openxmlformats.org/officeDocument/2006/relationships/hyperlink" Target="mailto:tvman3279@gmail.com" TargetMode="External"/><Relationship Id="rId26" Type="http://schemas.openxmlformats.org/officeDocument/2006/relationships/hyperlink" Target="mailto:karen.gannon@geneseeny.gov" TargetMode="External"/><Relationship Id="rId47" Type="http://schemas.openxmlformats.org/officeDocument/2006/relationships/hyperlink" Target="mailto:daca085@yahoo.com" TargetMode="External"/><Relationship Id="rId68" Type="http://schemas.openxmlformats.org/officeDocument/2006/relationships/hyperlink" Target="mailto:hchaffee@jeffersoncountyny.gov" TargetMode="External"/><Relationship Id="rId89" Type="http://schemas.openxmlformats.org/officeDocument/2006/relationships/hyperlink" Target="mailto:cindylu502@yahoo.com" TargetMode="External"/><Relationship Id="rId112" Type="http://schemas.openxmlformats.org/officeDocument/2006/relationships/hyperlink" Target="mailto:Terrence.Mackinnon@Erie.gov" TargetMode="External"/><Relationship Id="rId133" Type="http://schemas.openxmlformats.org/officeDocument/2006/relationships/hyperlink" Target="mailto:Acornish@SteubenCountyNY.gov"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S80"/>
  <sheetViews>
    <sheetView topLeftCell="A5" zoomScaleNormal="100" workbookViewId="0">
      <pane xSplit="2" ySplit="9" topLeftCell="C14" activePane="bottomRight" state="frozen"/>
      <selection activeCell="A5" sqref="A5"/>
      <selection pane="topRight" activeCell="C5" sqref="C5"/>
      <selection pane="bottomLeft" activeCell="A14" sqref="A14"/>
      <selection pane="bottomRight" activeCell="L39" sqref="L39"/>
    </sheetView>
  </sheetViews>
  <sheetFormatPr defaultRowHeight="12.75"/>
  <cols>
    <col min="1" max="1" width="17.85546875" customWidth="1"/>
    <col min="2" max="2" width="21" customWidth="1"/>
    <col min="3" max="5" width="12" customWidth="1"/>
    <col min="6" max="6" width="25.85546875" customWidth="1"/>
    <col min="7" max="7" width="13.85546875" customWidth="1"/>
    <col min="8" max="9" width="12" customWidth="1"/>
  </cols>
  <sheetData>
    <row r="1" spans="1:9" ht="18">
      <c r="A1" s="6285" t="s">
        <v>570</v>
      </c>
      <c r="B1" s="6285"/>
      <c r="C1" s="6285"/>
      <c r="D1" s="6285"/>
      <c r="E1" s="6285"/>
      <c r="F1" s="6285"/>
      <c r="G1" s="6285"/>
      <c r="H1" s="571"/>
      <c r="I1" s="571"/>
    </row>
    <row r="2" spans="1:9">
      <c r="A2" s="1"/>
      <c r="B2" s="1"/>
      <c r="C2" s="1"/>
      <c r="D2" s="1"/>
      <c r="E2" s="1"/>
      <c r="F2" s="1"/>
      <c r="G2" s="1"/>
      <c r="H2" s="1"/>
      <c r="I2" s="1"/>
    </row>
    <row r="3" spans="1:9" ht="18">
      <c r="A3" s="211" t="s">
        <v>450</v>
      </c>
      <c r="B3" s="1"/>
      <c r="C3" s="1"/>
      <c r="D3" s="1"/>
      <c r="E3" s="1"/>
      <c r="F3" s="1"/>
      <c r="G3" s="1"/>
      <c r="H3" s="1"/>
      <c r="I3" s="1"/>
    </row>
    <row r="4" spans="1:9" ht="15.75">
      <c r="A4" s="296" t="s">
        <v>426</v>
      </c>
      <c r="B4" s="220"/>
      <c r="C4" s="1"/>
      <c r="D4" s="1"/>
      <c r="E4" s="1"/>
      <c r="F4" s="1"/>
      <c r="G4" s="1"/>
      <c r="H4" s="1"/>
      <c r="I4" s="1"/>
    </row>
    <row r="5" spans="1:9" ht="15.75">
      <c r="A5" s="6284" t="s">
        <v>427</v>
      </c>
      <c r="B5" s="6284"/>
      <c r="C5" s="1"/>
      <c r="D5" s="1"/>
      <c r="E5" s="1"/>
      <c r="F5" s="1"/>
      <c r="G5" s="1"/>
      <c r="H5" s="1"/>
      <c r="I5" s="1"/>
    </row>
    <row r="6" spans="1:9" ht="15.75">
      <c r="A6" s="292" t="s">
        <v>430</v>
      </c>
      <c r="B6" s="293">
        <v>0</v>
      </c>
      <c r="C6" s="1"/>
      <c r="D6" s="1"/>
      <c r="E6" s="1"/>
      <c r="F6" s="1"/>
      <c r="G6" s="1"/>
      <c r="H6" s="1"/>
      <c r="I6" s="1"/>
    </row>
    <row r="7" spans="1:9" ht="15.75">
      <c r="A7" s="292" t="s">
        <v>429</v>
      </c>
      <c r="B7" s="293" t="s">
        <v>398</v>
      </c>
      <c r="C7" s="1"/>
      <c r="D7" s="1"/>
      <c r="E7" s="1"/>
      <c r="F7" s="1"/>
      <c r="G7" s="1"/>
      <c r="H7" s="1"/>
      <c r="I7" s="1"/>
    </row>
    <row r="8" spans="1:9" ht="15.75">
      <c r="A8" s="292" t="s">
        <v>431</v>
      </c>
      <c r="B8" s="293" t="s">
        <v>428</v>
      </c>
      <c r="C8" s="1"/>
      <c r="D8" s="1"/>
      <c r="E8" s="1"/>
      <c r="F8" s="1"/>
      <c r="G8" s="1"/>
      <c r="H8" s="1"/>
      <c r="I8" s="1"/>
    </row>
    <row r="9" spans="1:9" ht="15.75">
      <c r="A9" s="294"/>
      <c r="B9" s="303"/>
      <c r="C9" s="1"/>
      <c r="D9" s="1"/>
      <c r="E9" s="1"/>
      <c r="F9" s="1"/>
      <c r="G9" s="1"/>
      <c r="H9" s="1"/>
      <c r="I9" s="1"/>
    </row>
    <row r="10" spans="1:9" ht="25.5">
      <c r="A10" s="2"/>
      <c r="B10" s="302" t="s">
        <v>419</v>
      </c>
      <c r="C10" s="248" t="s">
        <v>4</v>
      </c>
      <c r="D10" s="20" t="s">
        <v>5</v>
      </c>
      <c r="E10" s="20" t="s">
        <v>6</v>
      </c>
      <c r="F10" s="20" t="s">
        <v>7</v>
      </c>
      <c r="G10" s="20" t="s">
        <v>8</v>
      </c>
      <c r="H10" s="20" t="s">
        <v>9</v>
      </c>
      <c r="I10" s="20" t="s">
        <v>10</v>
      </c>
    </row>
    <row r="11" spans="1:9" ht="12.75" customHeight="1">
      <c r="A11" s="6291" t="s">
        <v>2</v>
      </c>
      <c r="B11" s="6294" t="s">
        <v>3</v>
      </c>
      <c r="C11" s="6288" t="s">
        <v>0</v>
      </c>
      <c r="D11" s="6289"/>
      <c r="E11" s="6288" t="s">
        <v>1</v>
      </c>
      <c r="F11" s="6290"/>
      <c r="G11" s="6290"/>
      <c r="H11" s="6290"/>
      <c r="I11" s="6289"/>
    </row>
    <row r="12" spans="1:9" ht="12.75" customHeight="1">
      <c r="A12" s="6292"/>
      <c r="B12" s="6295"/>
      <c r="C12" s="6296" t="s">
        <v>571</v>
      </c>
      <c r="D12" s="6286" t="s">
        <v>589</v>
      </c>
      <c r="E12" s="6286" t="s">
        <v>639</v>
      </c>
      <c r="F12" s="6286" t="s">
        <v>643</v>
      </c>
      <c r="G12" s="6286" t="s">
        <v>640</v>
      </c>
      <c r="H12" s="6286" t="s">
        <v>641</v>
      </c>
      <c r="I12" s="6286" t="s">
        <v>642</v>
      </c>
    </row>
    <row r="13" spans="1:9" ht="45.75" customHeight="1">
      <c r="A13" s="6293"/>
      <c r="B13" s="6295"/>
      <c r="C13" s="6297"/>
      <c r="D13" s="6287"/>
      <c r="E13" s="6287"/>
      <c r="F13" s="6287"/>
      <c r="G13" s="6287"/>
      <c r="H13" s="6287"/>
      <c r="I13" s="6287"/>
    </row>
    <row r="14" spans="1:9" ht="14.25" customHeight="1">
      <c r="A14" s="102" t="s">
        <v>11</v>
      </c>
      <c r="B14" s="260"/>
      <c r="C14" s="1969">
        <v>5016721</v>
      </c>
      <c r="D14" s="1968" t="s">
        <v>915</v>
      </c>
      <c r="E14" s="1969">
        <v>1446272</v>
      </c>
      <c r="F14" s="1969">
        <v>0</v>
      </c>
      <c r="G14" s="1969">
        <v>217000</v>
      </c>
      <c r="H14" s="1969">
        <v>67000</v>
      </c>
      <c r="I14" s="1969">
        <v>33400</v>
      </c>
    </row>
    <row r="15" spans="1:9" ht="14.25" customHeight="1">
      <c r="A15" s="102" t="s">
        <v>12</v>
      </c>
      <c r="B15" s="261"/>
      <c r="C15" s="5755">
        <v>495536</v>
      </c>
      <c r="D15" s="5754" t="s">
        <v>915</v>
      </c>
      <c r="E15" s="5755">
        <v>372091</v>
      </c>
      <c r="F15" s="5755">
        <v>0</v>
      </c>
      <c r="G15" s="5755">
        <v>24103</v>
      </c>
      <c r="H15" s="5755">
        <v>7890</v>
      </c>
      <c r="I15" s="5755">
        <v>10621.76</v>
      </c>
    </row>
    <row r="16" spans="1:9" ht="14.25" customHeight="1">
      <c r="A16" s="102" t="s">
        <v>13</v>
      </c>
      <c r="B16" s="261"/>
      <c r="C16" s="3940">
        <v>2210284</v>
      </c>
      <c r="D16" s="3939" t="s">
        <v>915</v>
      </c>
      <c r="E16" s="3940">
        <v>809495</v>
      </c>
      <c r="F16" s="3940">
        <v>0</v>
      </c>
      <c r="G16" s="3940">
        <v>28269.35</v>
      </c>
      <c r="H16" s="3940">
        <v>3259.01</v>
      </c>
      <c r="I16" s="3940">
        <v>14315</v>
      </c>
    </row>
    <row r="17" spans="1:9" ht="14.25" customHeight="1">
      <c r="A17" s="102" t="s">
        <v>14</v>
      </c>
      <c r="B17" s="261"/>
      <c r="C17" s="3463">
        <v>1044450</v>
      </c>
      <c r="D17" s="3462" t="s">
        <v>915</v>
      </c>
      <c r="E17" s="3463">
        <v>397457</v>
      </c>
      <c r="F17" s="3463" t="s">
        <v>725</v>
      </c>
      <c r="G17" s="3463">
        <v>10511</v>
      </c>
      <c r="H17" s="3463">
        <v>3503</v>
      </c>
      <c r="I17" s="3463">
        <v>4775</v>
      </c>
    </row>
    <row r="18" spans="1:9" ht="14.25" customHeight="1">
      <c r="A18" s="102" t="s">
        <v>15</v>
      </c>
      <c r="B18" s="261"/>
      <c r="C18" s="2696">
        <v>617262</v>
      </c>
      <c r="D18" s="2695" t="s">
        <v>719</v>
      </c>
      <c r="E18" s="2696">
        <v>241500</v>
      </c>
      <c r="F18" s="2696">
        <v>0</v>
      </c>
      <c r="G18" s="2696">
        <v>4240</v>
      </c>
      <c r="H18" s="2696">
        <v>1144</v>
      </c>
      <c r="I18" s="2696">
        <v>6090</v>
      </c>
    </row>
    <row r="19" spans="1:9" ht="15" customHeight="1">
      <c r="A19" s="102" t="s">
        <v>16</v>
      </c>
      <c r="B19" s="261"/>
      <c r="C19" s="690">
        <v>1221485</v>
      </c>
      <c r="D19" s="689" t="s">
        <v>719</v>
      </c>
      <c r="E19" s="690">
        <v>473917.6</v>
      </c>
      <c r="F19" s="690">
        <v>0</v>
      </c>
      <c r="G19" s="690">
        <v>14224.09</v>
      </c>
      <c r="H19" s="690">
        <v>18914.05</v>
      </c>
      <c r="I19" s="690">
        <v>12565</v>
      </c>
    </row>
    <row r="20" spans="1:9" ht="60">
      <c r="A20" s="102" t="s">
        <v>17</v>
      </c>
      <c r="B20" s="261"/>
      <c r="C20" s="4959">
        <v>905738</v>
      </c>
      <c r="D20" s="4958" t="s">
        <v>719</v>
      </c>
      <c r="E20" s="4959">
        <v>350485</v>
      </c>
      <c r="F20" s="4782" t="s">
        <v>2727</v>
      </c>
      <c r="G20" s="4959">
        <v>20767.14</v>
      </c>
      <c r="H20" s="4959">
        <v>15000</v>
      </c>
      <c r="I20" s="4960">
        <v>16640</v>
      </c>
    </row>
    <row r="21" spans="1:9" ht="14.25" customHeight="1">
      <c r="A21" s="102" t="s">
        <v>18</v>
      </c>
      <c r="B21" s="261"/>
      <c r="C21" s="950">
        <v>600875</v>
      </c>
      <c r="D21" s="949" t="s">
        <v>719</v>
      </c>
      <c r="E21" s="950">
        <v>283836</v>
      </c>
      <c r="F21" s="950">
        <v>0</v>
      </c>
      <c r="G21" s="950">
        <v>6287.6</v>
      </c>
      <c r="H21" s="950">
        <v>3280</v>
      </c>
      <c r="I21" s="950">
        <v>5312</v>
      </c>
    </row>
    <row r="22" spans="1:9" ht="14.25" customHeight="1">
      <c r="A22" s="102" t="s">
        <v>19</v>
      </c>
      <c r="B22" s="261"/>
      <c r="C22" s="2412">
        <v>851958</v>
      </c>
      <c r="D22" s="2411" t="s">
        <v>719</v>
      </c>
      <c r="E22" s="2412">
        <v>406000</v>
      </c>
      <c r="F22" s="2412">
        <v>13000</v>
      </c>
      <c r="G22" s="2412">
        <v>50000</v>
      </c>
      <c r="H22" s="2412">
        <v>20000</v>
      </c>
      <c r="I22" s="2412">
        <v>17500</v>
      </c>
    </row>
    <row r="23" spans="1:9" ht="14.25" customHeight="1">
      <c r="A23" s="102" t="s">
        <v>20</v>
      </c>
      <c r="B23" s="261"/>
      <c r="C23" s="3082">
        <v>957156.06</v>
      </c>
      <c r="D23" s="3081" t="s">
        <v>719</v>
      </c>
      <c r="E23" s="3082">
        <v>759144</v>
      </c>
      <c r="F23" s="3082" t="s">
        <v>821</v>
      </c>
      <c r="G23" s="3082">
        <v>7407.36</v>
      </c>
      <c r="H23" s="3082">
        <v>44026.41</v>
      </c>
      <c r="I23" s="3082">
        <v>23742</v>
      </c>
    </row>
    <row r="24" spans="1:9" ht="14.25" customHeight="1">
      <c r="A24" s="102" t="s">
        <v>21</v>
      </c>
      <c r="B24" s="261"/>
      <c r="C24" s="888">
        <v>665824</v>
      </c>
      <c r="D24" s="887" t="s">
        <v>915</v>
      </c>
      <c r="E24" s="888">
        <v>229129</v>
      </c>
      <c r="F24" s="888" t="s">
        <v>725</v>
      </c>
      <c r="G24" s="888">
        <v>5535</v>
      </c>
      <c r="H24" s="888">
        <v>1069</v>
      </c>
      <c r="I24" s="888">
        <v>7883</v>
      </c>
    </row>
    <row r="25" spans="1:9">
      <c r="A25" s="102" t="s">
        <v>22</v>
      </c>
      <c r="B25" s="261"/>
      <c r="C25" s="103">
        <v>687699</v>
      </c>
      <c r="D25" s="507" t="s">
        <v>719</v>
      </c>
      <c r="E25" s="103">
        <v>319606</v>
      </c>
      <c r="F25" s="103"/>
      <c r="G25" s="485">
        <v>5042</v>
      </c>
      <c r="H25" s="103">
        <v>13535</v>
      </c>
      <c r="I25" s="103">
        <v>13100</v>
      </c>
    </row>
    <row r="26" spans="1:9" ht="14.25" customHeight="1">
      <c r="A26" s="102" t="s">
        <v>23</v>
      </c>
      <c r="B26" s="261"/>
      <c r="C26" s="4753">
        <v>5123280</v>
      </c>
      <c r="D26" s="4752" t="s">
        <v>719</v>
      </c>
      <c r="E26" s="4753">
        <v>1624816</v>
      </c>
      <c r="F26" s="4753">
        <v>0</v>
      </c>
      <c r="G26" s="4753">
        <v>28834</v>
      </c>
      <c r="H26" s="4753">
        <v>111725</v>
      </c>
      <c r="I26" s="4753">
        <v>29435</v>
      </c>
    </row>
    <row r="27" spans="1:9" ht="14.25" customHeight="1">
      <c r="A27" s="102" t="s">
        <v>24</v>
      </c>
      <c r="B27" s="261"/>
      <c r="C27" s="5058">
        <v>14857145</v>
      </c>
      <c r="D27" s="5059" t="s">
        <v>915</v>
      </c>
      <c r="E27" s="5058">
        <v>8873658</v>
      </c>
      <c r="F27" s="5058" t="s">
        <v>1305</v>
      </c>
      <c r="G27" s="5058" t="s">
        <v>1305</v>
      </c>
      <c r="H27" s="5058" t="s">
        <v>1305</v>
      </c>
      <c r="I27" s="5058" t="s">
        <v>1305</v>
      </c>
    </row>
    <row r="28" spans="1:9" ht="14.25" customHeight="1">
      <c r="A28" s="102" t="s">
        <v>25</v>
      </c>
      <c r="B28" s="261"/>
      <c r="C28" s="1047">
        <v>855062</v>
      </c>
      <c r="D28" s="1046" t="s">
        <v>719</v>
      </c>
      <c r="E28" s="1047">
        <v>189572</v>
      </c>
      <c r="F28" s="1047">
        <v>104208</v>
      </c>
      <c r="G28" s="1047">
        <v>8100</v>
      </c>
      <c r="H28" s="1047">
        <v>30000</v>
      </c>
      <c r="I28" s="1047">
        <v>12358</v>
      </c>
    </row>
    <row r="29" spans="1:9" ht="14.25" customHeight="1">
      <c r="A29" s="102" t="s">
        <v>26</v>
      </c>
      <c r="B29" s="261"/>
      <c r="C29" s="5141">
        <v>841961</v>
      </c>
      <c r="D29" s="5140" t="s">
        <v>915</v>
      </c>
      <c r="E29" s="5141">
        <v>344968</v>
      </c>
      <c r="F29" s="5141" t="s">
        <v>398</v>
      </c>
      <c r="G29" s="5141">
        <v>6702</v>
      </c>
      <c r="H29" s="5141">
        <v>2921</v>
      </c>
      <c r="I29" s="5141">
        <v>2350</v>
      </c>
    </row>
    <row r="30" spans="1:9" ht="14.25" customHeight="1">
      <c r="A30" s="102" t="s">
        <v>27</v>
      </c>
      <c r="B30" s="261"/>
      <c r="C30" s="2886">
        <v>629670</v>
      </c>
      <c r="D30" s="5957" t="s">
        <v>915</v>
      </c>
      <c r="E30" s="3371">
        <v>252056</v>
      </c>
      <c r="F30" s="3371">
        <v>0</v>
      </c>
      <c r="G30" s="3371">
        <v>1500</v>
      </c>
      <c r="H30" s="3371">
        <v>8000</v>
      </c>
      <c r="I30" s="3371">
        <v>4000</v>
      </c>
    </row>
    <row r="31" spans="1:9">
      <c r="A31" s="102" t="s">
        <v>28</v>
      </c>
      <c r="B31" s="261"/>
      <c r="C31" s="2886">
        <v>681697</v>
      </c>
      <c r="D31" s="5957" t="s">
        <v>915</v>
      </c>
      <c r="E31" s="1111">
        <v>319342</v>
      </c>
      <c r="F31" s="1111" t="s">
        <v>398</v>
      </c>
      <c r="G31" s="1111">
        <v>1510</v>
      </c>
      <c r="H31" s="1111">
        <v>6400</v>
      </c>
      <c r="I31" s="1111">
        <v>9575</v>
      </c>
    </row>
    <row r="32" spans="1:9" ht="15" customHeight="1">
      <c r="A32" s="102" t="s">
        <v>29</v>
      </c>
      <c r="B32" s="261"/>
      <c r="C32" s="5956">
        <v>883561</v>
      </c>
      <c r="D32" s="1594" t="s">
        <v>1300</v>
      </c>
      <c r="E32" s="1690">
        <v>244445</v>
      </c>
      <c r="F32" s="1690" t="s">
        <v>398</v>
      </c>
      <c r="G32" s="1690">
        <v>6264</v>
      </c>
      <c r="H32" s="1690">
        <v>1430</v>
      </c>
      <c r="I32" s="1690">
        <v>6560</v>
      </c>
    </row>
    <row r="33" spans="1:45" ht="15" customHeight="1">
      <c r="A33" s="102" t="s">
        <v>30</v>
      </c>
      <c r="B33" s="261"/>
      <c r="C33" s="2886">
        <v>543225.78</v>
      </c>
      <c r="D33" s="5957" t="s">
        <v>915</v>
      </c>
      <c r="E33" s="2791">
        <v>120875.63</v>
      </c>
      <c r="F33" s="2791" t="s">
        <v>398</v>
      </c>
      <c r="G33" s="2791">
        <v>1457</v>
      </c>
      <c r="H33" s="2791">
        <v>8478</v>
      </c>
      <c r="I33" s="2791">
        <v>5171.8</v>
      </c>
    </row>
    <row r="34" spans="1:45" s="24" customFormat="1">
      <c r="A34" s="87" t="s">
        <v>31</v>
      </c>
      <c r="B34" s="262"/>
      <c r="C34" s="2886">
        <v>309000</v>
      </c>
      <c r="D34" s="5957" t="s">
        <v>719</v>
      </c>
      <c r="E34" s="103">
        <v>194602</v>
      </c>
      <c r="F34" s="103">
        <v>0</v>
      </c>
      <c r="G34" s="103">
        <v>500</v>
      </c>
      <c r="H34" s="103">
        <v>38000</v>
      </c>
      <c r="I34" s="103">
        <v>6840</v>
      </c>
      <c r="J34"/>
      <c r="K34"/>
      <c r="L34"/>
      <c r="M34"/>
      <c r="N34"/>
      <c r="O34"/>
      <c r="P34"/>
      <c r="Q34"/>
      <c r="R34"/>
      <c r="S34"/>
      <c r="T34"/>
      <c r="U34"/>
      <c r="V34"/>
      <c r="W34"/>
      <c r="X34"/>
      <c r="Y34"/>
      <c r="Z34"/>
      <c r="AA34"/>
      <c r="AB34"/>
      <c r="AC34"/>
      <c r="AD34"/>
      <c r="AE34"/>
      <c r="AF34"/>
      <c r="AG34"/>
      <c r="AH34"/>
      <c r="AI34"/>
      <c r="AJ34"/>
      <c r="AK34"/>
      <c r="AL34"/>
      <c r="AM34"/>
      <c r="AN34"/>
      <c r="AO34"/>
      <c r="AP34"/>
      <c r="AQ34"/>
      <c r="AR34"/>
      <c r="AS34"/>
    </row>
    <row r="35" spans="1:45" ht="15" customHeight="1">
      <c r="A35" s="102" t="s">
        <v>32</v>
      </c>
      <c r="B35" s="261"/>
      <c r="C35" s="2886">
        <v>1846202</v>
      </c>
      <c r="D35" s="2884" t="s">
        <v>915</v>
      </c>
      <c r="E35" s="2887">
        <v>370256</v>
      </c>
      <c r="F35" s="2886">
        <v>34525</v>
      </c>
      <c r="G35" s="2888">
        <v>33409</v>
      </c>
      <c r="H35" s="2888">
        <v>10285</v>
      </c>
      <c r="I35" s="2885">
        <v>590</v>
      </c>
    </row>
    <row r="36" spans="1:45" ht="14.25" customHeight="1">
      <c r="A36" s="102" t="s">
        <v>33</v>
      </c>
      <c r="B36" s="261"/>
      <c r="C36" s="5347">
        <v>398924.55</v>
      </c>
      <c r="D36" s="5346" t="s">
        <v>719</v>
      </c>
      <c r="E36" s="5347">
        <v>203260</v>
      </c>
      <c r="F36" s="5347" t="s">
        <v>398</v>
      </c>
      <c r="G36" s="5347">
        <v>6237.6</v>
      </c>
      <c r="H36" s="5347">
        <v>6044.8</v>
      </c>
      <c r="I36" s="5347">
        <v>5000</v>
      </c>
    </row>
    <row r="37" spans="1:45">
      <c r="A37" s="102" t="s">
        <v>34</v>
      </c>
      <c r="B37" s="262"/>
      <c r="C37" s="5646">
        <v>1057920.3400000001</v>
      </c>
      <c r="D37" s="5645" t="s">
        <v>915</v>
      </c>
      <c r="E37" s="5646">
        <v>333597</v>
      </c>
      <c r="F37" s="5646">
        <v>0</v>
      </c>
      <c r="G37" s="5646">
        <v>19100</v>
      </c>
      <c r="H37" s="5646">
        <v>6486</v>
      </c>
      <c r="I37" s="5646">
        <v>12173</v>
      </c>
    </row>
    <row r="38" spans="1:45" ht="14.25" customHeight="1">
      <c r="A38" s="102" t="s">
        <v>35</v>
      </c>
      <c r="B38" s="263"/>
      <c r="C38" s="4852">
        <v>1013367</v>
      </c>
      <c r="D38" s="4853" t="s">
        <v>719</v>
      </c>
      <c r="E38" s="4852">
        <v>407410</v>
      </c>
      <c r="F38" s="4854" t="s">
        <v>398</v>
      </c>
      <c r="G38" s="4855">
        <v>94.33</v>
      </c>
      <c r="H38" s="4855">
        <v>4182.28</v>
      </c>
      <c r="I38" s="4852">
        <v>10305</v>
      </c>
    </row>
    <row r="39" spans="1:45">
      <c r="A39" s="102" t="s">
        <v>36</v>
      </c>
      <c r="B39" s="261"/>
      <c r="C39" s="3179">
        <v>14945628</v>
      </c>
      <c r="D39" s="3178" t="s">
        <v>915</v>
      </c>
      <c r="E39" s="3180">
        <v>4084705</v>
      </c>
      <c r="F39" s="3179" t="s">
        <v>398</v>
      </c>
      <c r="G39" s="3179">
        <v>268000</v>
      </c>
      <c r="H39" s="3179">
        <v>668357</v>
      </c>
      <c r="I39" s="3179">
        <v>67775</v>
      </c>
    </row>
    <row r="40" spans="1:45" ht="14.25" customHeight="1">
      <c r="A40" s="102" t="s">
        <v>37</v>
      </c>
      <c r="B40" s="261"/>
      <c r="C40" s="2127">
        <v>576507</v>
      </c>
      <c r="D40" s="2126" t="s">
        <v>719</v>
      </c>
      <c r="E40" s="2127">
        <v>322437</v>
      </c>
      <c r="F40" s="2127" t="s">
        <v>398</v>
      </c>
      <c r="G40" s="2127">
        <v>40000</v>
      </c>
      <c r="H40" s="2127">
        <v>1800</v>
      </c>
      <c r="I40" s="2127">
        <v>4845</v>
      </c>
    </row>
    <row r="41" spans="1:45" ht="14.25" customHeight="1">
      <c r="A41" s="102" t="s">
        <v>38</v>
      </c>
      <c r="B41" s="261"/>
      <c r="C41" s="4036">
        <v>28807425</v>
      </c>
      <c r="D41" s="4035" t="s">
        <v>719</v>
      </c>
      <c r="E41" s="4036">
        <v>17598612</v>
      </c>
      <c r="F41" s="4036">
        <v>1059045</v>
      </c>
      <c r="G41" s="4036">
        <v>192430</v>
      </c>
      <c r="H41" s="4036">
        <v>220500</v>
      </c>
      <c r="I41" s="4036">
        <v>416000</v>
      </c>
    </row>
    <row r="42" spans="1:45" ht="14.25" customHeight="1">
      <c r="A42" s="102" t="s">
        <v>39</v>
      </c>
      <c r="B42" s="261"/>
      <c r="C42" s="1774">
        <v>4066437.45</v>
      </c>
      <c r="D42" s="1773" t="s">
        <v>915</v>
      </c>
      <c r="E42" s="1774">
        <v>770977</v>
      </c>
      <c r="F42" s="1774">
        <v>112160</v>
      </c>
      <c r="G42" s="1774">
        <v>15592.75</v>
      </c>
      <c r="H42" s="1774">
        <v>11302.48</v>
      </c>
      <c r="I42" s="1774">
        <v>34075</v>
      </c>
    </row>
    <row r="43" spans="1:45" ht="14.25" customHeight="1">
      <c r="A43" s="102" t="s">
        <v>40</v>
      </c>
      <c r="B43" s="261"/>
      <c r="C43" s="2027">
        <v>4073499</v>
      </c>
      <c r="D43" s="2026" t="s">
        <v>719</v>
      </c>
      <c r="E43" s="2027">
        <v>1126454</v>
      </c>
      <c r="F43" s="2027">
        <v>221764</v>
      </c>
      <c r="G43" s="2027">
        <v>11804.26</v>
      </c>
      <c r="H43" s="2027">
        <v>18928</v>
      </c>
      <c r="I43" s="2027">
        <v>33200</v>
      </c>
    </row>
    <row r="44" spans="1:45">
      <c r="A44" s="102" t="s">
        <v>41</v>
      </c>
      <c r="B44" s="262"/>
      <c r="C44" s="3647">
        <v>4284273</v>
      </c>
      <c r="D44" s="3646" t="s">
        <v>719</v>
      </c>
      <c r="E44" s="3647">
        <v>1162940</v>
      </c>
      <c r="F44" s="3647">
        <v>0</v>
      </c>
      <c r="G44" s="3648">
        <v>69643.67</v>
      </c>
      <c r="H44" s="3647">
        <v>125305.29</v>
      </c>
      <c r="I44" s="3647">
        <v>99830.38</v>
      </c>
    </row>
    <row r="45" spans="1:45" ht="14.25" customHeight="1">
      <c r="A45" s="102" t="s">
        <v>42</v>
      </c>
      <c r="B45" s="261"/>
      <c r="C45" s="3277">
        <v>1020127</v>
      </c>
      <c r="D45" s="3276" t="s">
        <v>719</v>
      </c>
      <c r="E45" s="3277">
        <v>344070</v>
      </c>
      <c r="F45" s="3277">
        <v>74646</v>
      </c>
      <c r="G45" s="3277">
        <v>26016</v>
      </c>
      <c r="H45" s="3277">
        <v>32894</v>
      </c>
      <c r="I45" s="3277">
        <v>21650</v>
      </c>
    </row>
    <row r="46" spans="1:45" ht="14.25" customHeight="1">
      <c r="A46" s="102" t="s">
        <v>43</v>
      </c>
      <c r="B46" s="261"/>
      <c r="C46" s="2505">
        <v>5002465.3</v>
      </c>
      <c r="D46" s="2504" t="s">
        <v>719</v>
      </c>
      <c r="E46" s="2505">
        <v>1318605.9099999999</v>
      </c>
      <c r="F46" s="2505">
        <v>90000</v>
      </c>
      <c r="G46" s="2505">
        <v>58309.84</v>
      </c>
      <c r="H46" s="2505">
        <v>35000</v>
      </c>
      <c r="I46" s="2505">
        <v>25075</v>
      </c>
    </row>
    <row r="47" spans="1:45" ht="14.25" customHeight="1">
      <c r="A47" s="102" t="s">
        <v>44</v>
      </c>
      <c r="B47" s="261"/>
      <c r="C47" s="1302">
        <v>406374</v>
      </c>
      <c r="D47" s="1301" t="s">
        <v>719</v>
      </c>
      <c r="E47" s="1302">
        <v>306280</v>
      </c>
      <c r="F47" s="1302" t="s">
        <v>398</v>
      </c>
      <c r="G47" s="1302">
        <v>4412.63</v>
      </c>
      <c r="H47" s="1302">
        <v>3095</v>
      </c>
      <c r="I47" s="1302">
        <v>5330</v>
      </c>
    </row>
    <row r="48" spans="1:45" ht="14.25" customHeight="1">
      <c r="A48" s="102" t="s">
        <v>45</v>
      </c>
      <c r="B48" s="261"/>
      <c r="C48" s="889">
        <v>1372006</v>
      </c>
      <c r="D48" s="887" t="s">
        <v>719</v>
      </c>
      <c r="E48" s="889">
        <v>547882</v>
      </c>
      <c r="F48" s="889" t="s">
        <v>398</v>
      </c>
      <c r="G48" s="889">
        <v>13173.42</v>
      </c>
      <c r="H48" s="889">
        <v>9203.92</v>
      </c>
      <c r="I48" s="889">
        <v>22050</v>
      </c>
    </row>
    <row r="49" spans="1:45" ht="14.25" customHeight="1">
      <c r="A49" s="102" t="s">
        <v>46</v>
      </c>
      <c r="B49" s="261"/>
      <c r="C49" s="1589">
        <v>484572</v>
      </c>
      <c r="D49" s="1397" t="s">
        <v>915</v>
      </c>
      <c r="E49" s="1398">
        <v>239850</v>
      </c>
      <c r="F49" s="1398">
        <v>89156</v>
      </c>
      <c r="G49" s="1398">
        <v>11910.25</v>
      </c>
      <c r="H49" s="1398">
        <v>2628.14</v>
      </c>
      <c r="I49" s="1398">
        <v>0</v>
      </c>
    </row>
    <row r="50" spans="1:45" ht="14.25" customHeight="1">
      <c r="A50" s="102" t="s">
        <v>47</v>
      </c>
      <c r="B50" s="261"/>
      <c r="C50" s="2223">
        <v>2358986</v>
      </c>
      <c r="D50" s="2222" t="s">
        <v>719</v>
      </c>
      <c r="E50" s="2223">
        <v>883154</v>
      </c>
      <c r="F50" s="2223" t="s">
        <v>398</v>
      </c>
      <c r="G50" s="2223">
        <v>19347</v>
      </c>
      <c r="H50" s="2223">
        <v>13287</v>
      </c>
      <c r="I50" s="2223">
        <v>8800</v>
      </c>
    </row>
    <row r="51" spans="1:45" ht="14.25" customHeight="1">
      <c r="A51" s="102" t="s">
        <v>48</v>
      </c>
      <c r="B51" s="261"/>
      <c r="C51" s="1208">
        <v>2880038</v>
      </c>
      <c r="D51" s="1207" t="s">
        <v>915</v>
      </c>
      <c r="E51" s="1208">
        <v>1334960</v>
      </c>
      <c r="F51" s="1208" t="s">
        <v>398</v>
      </c>
      <c r="G51" s="1208">
        <v>22973</v>
      </c>
      <c r="H51" s="1208">
        <v>11738.9</v>
      </c>
      <c r="I51" s="1209">
        <v>37658</v>
      </c>
    </row>
    <row r="52" spans="1:45" ht="14.25" customHeight="1">
      <c r="A52" s="102" t="s">
        <v>49</v>
      </c>
      <c r="B52" s="261"/>
      <c r="C52" s="785">
        <v>5572944</v>
      </c>
      <c r="D52" s="784" t="s">
        <v>719</v>
      </c>
      <c r="E52" s="785">
        <v>1837341</v>
      </c>
      <c r="F52" s="785">
        <v>142577</v>
      </c>
      <c r="G52" s="785">
        <v>12813.56</v>
      </c>
      <c r="H52" s="785">
        <v>7802.43</v>
      </c>
      <c r="I52" s="785">
        <v>36625</v>
      </c>
    </row>
    <row r="53" spans="1:45" ht="14.25" customHeight="1">
      <c r="A53" s="102" t="s">
        <v>50</v>
      </c>
      <c r="B53" s="261"/>
      <c r="C53" s="4358">
        <v>2405829</v>
      </c>
      <c r="D53" s="4357" t="s">
        <v>915</v>
      </c>
      <c r="E53" s="481">
        <v>618206</v>
      </c>
      <c r="F53" s="4359">
        <v>110335</v>
      </c>
      <c r="G53" s="4359">
        <v>50581.75</v>
      </c>
      <c r="H53" s="4359">
        <v>44491.42</v>
      </c>
      <c r="I53" s="4359">
        <v>25435</v>
      </c>
    </row>
    <row r="54" spans="1:45" ht="14.25" customHeight="1">
      <c r="A54" s="102" t="s">
        <v>51</v>
      </c>
      <c r="B54" s="261"/>
      <c r="C54" s="3754">
        <v>1908255</v>
      </c>
      <c r="D54" s="3753" t="s">
        <v>719</v>
      </c>
      <c r="E54" s="3754">
        <v>1261121</v>
      </c>
      <c r="F54" s="3754" t="s">
        <v>398</v>
      </c>
      <c r="G54" s="3718">
        <v>36611</v>
      </c>
      <c r="H54" s="3754">
        <v>100300</v>
      </c>
      <c r="I54" s="3754">
        <v>24440</v>
      </c>
    </row>
    <row r="55" spans="1:45" ht="14.25" customHeight="1">
      <c r="A55" s="102" t="s">
        <v>52</v>
      </c>
      <c r="B55" s="261"/>
      <c r="C55" s="2983">
        <v>566399</v>
      </c>
      <c r="D55" s="2982" t="s">
        <v>915</v>
      </c>
      <c r="E55" s="2983">
        <v>358902.72</v>
      </c>
      <c r="F55" s="2983">
        <v>0</v>
      </c>
      <c r="G55" s="2983">
        <v>6839.25</v>
      </c>
      <c r="H55" s="2983">
        <v>1792.47</v>
      </c>
      <c r="I55" s="2983">
        <v>6100</v>
      </c>
    </row>
    <row r="56" spans="1:45" s="24" customFormat="1" ht="14.25" customHeight="1">
      <c r="A56" s="87" t="s">
        <v>53</v>
      </c>
      <c r="B56" s="261"/>
      <c r="C56" s="2322">
        <v>339312</v>
      </c>
      <c r="D56" s="2321" t="s">
        <v>915</v>
      </c>
      <c r="E56" s="2322">
        <v>153739</v>
      </c>
      <c r="F56" s="2322">
        <v>0</v>
      </c>
      <c r="G56" s="2322">
        <v>3573</v>
      </c>
      <c r="H56" s="2322">
        <v>7889.54</v>
      </c>
      <c r="I56" s="2322">
        <v>6222.75</v>
      </c>
      <c r="J56"/>
      <c r="K56"/>
      <c r="L56"/>
      <c r="M56"/>
      <c r="N56"/>
      <c r="O56"/>
      <c r="P56"/>
      <c r="Q56"/>
      <c r="R56"/>
      <c r="S56"/>
      <c r="T56"/>
      <c r="U56"/>
      <c r="V56"/>
      <c r="W56"/>
      <c r="X56"/>
      <c r="Y56"/>
      <c r="Z56"/>
      <c r="AA56"/>
      <c r="AB56"/>
      <c r="AC56"/>
      <c r="AD56"/>
      <c r="AE56"/>
      <c r="AF56"/>
      <c r="AG56"/>
      <c r="AH56"/>
      <c r="AI56"/>
      <c r="AJ56"/>
      <c r="AK56"/>
      <c r="AL56"/>
      <c r="AM56"/>
      <c r="AN56"/>
      <c r="AO56"/>
      <c r="AP56"/>
      <c r="AQ56"/>
      <c r="AR56"/>
      <c r="AS56"/>
    </row>
    <row r="57" spans="1:45" ht="14.25" customHeight="1">
      <c r="A57" s="102" t="s">
        <v>54</v>
      </c>
      <c r="B57" s="261"/>
      <c r="C57" s="1593">
        <v>634089</v>
      </c>
      <c r="D57" s="1592" t="s">
        <v>719</v>
      </c>
      <c r="E57" s="1593">
        <v>278609</v>
      </c>
      <c r="F57" s="1593">
        <v>0</v>
      </c>
      <c r="G57" s="1593">
        <v>0</v>
      </c>
      <c r="H57" s="1593">
        <v>19223.88</v>
      </c>
      <c r="I57" s="1593">
        <v>7323</v>
      </c>
    </row>
    <row r="58" spans="1:45" ht="14.25" customHeight="1">
      <c r="A58" s="102" t="s">
        <v>55</v>
      </c>
      <c r="B58" s="261"/>
      <c r="C58" s="5234">
        <v>1616797</v>
      </c>
      <c r="D58" s="5233" t="s">
        <v>719</v>
      </c>
      <c r="E58" s="5234">
        <v>595179</v>
      </c>
      <c r="F58" s="5234">
        <v>175125</v>
      </c>
      <c r="G58" s="5234">
        <v>17990</v>
      </c>
      <c r="H58" s="5234">
        <v>52686</v>
      </c>
      <c r="I58" s="5234">
        <v>18172</v>
      </c>
    </row>
    <row r="59" spans="1:45" ht="14.25" customHeight="1" thickBot="1">
      <c r="A59" s="102" t="s">
        <v>56</v>
      </c>
      <c r="B59" s="261"/>
      <c r="C59" s="5560">
        <v>1050393</v>
      </c>
      <c r="D59" s="5559" t="s">
        <v>719</v>
      </c>
      <c r="E59" s="5560">
        <v>446548</v>
      </c>
      <c r="F59" s="5560"/>
      <c r="G59" s="5560">
        <v>7332</v>
      </c>
      <c r="H59" s="5560">
        <v>8874.1200000000008</v>
      </c>
      <c r="I59" s="5560">
        <v>6351.6</v>
      </c>
    </row>
    <row r="60" spans="1:45" ht="14.25" customHeight="1" thickBot="1">
      <c r="A60" s="5" t="s">
        <v>57</v>
      </c>
      <c r="B60" s="264"/>
      <c r="C60" s="4419">
        <v>22788190</v>
      </c>
      <c r="D60" s="3557" t="s">
        <v>915</v>
      </c>
      <c r="E60" s="5143">
        <v>9558909</v>
      </c>
      <c r="F60" s="5142" t="s">
        <v>2093</v>
      </c>
      <c r="G60" s="3558" t="s">
        <v>2094</v>
      </c>
      <c r="H60" s="3558">
        <v>3685093</v>
      </c>
      <c r="I60" s="3558">
        <v>157590</v>
      </c>
    </row>
    <row r="61" spans="1:45" s="24" customFormat="1" ht="14.25" customHeight="1">
      <c r="A61" s="87" t="s">
        <v>58</v>
      </c>
      <c r="B61" s="264"/>
      <c r="C61" s="2886">
        <v>1540400</v>
      </c>
      <c r="D61" s="1492" t="s">
        <v>915</v>
      </c>
      <c r="E61" s="1493">
        <v>519068</v>
      </c>
      <c r="F61" s="1493">
        <v>0</v>
      </c>
      <c r="G61" s="1493">
        <v>61971.11</v>
      </c>
      <c r="H61" s="1493">
        <v>143422.26</v>
      </c>
      <c r="I61" s="1493">
        <v>7240</v>
      </c>
      <c r="J61"/>
      <c r="K61"/>
      <c r="L61"/>
      <c r="M61"/>
      <c r="N61"/>
      <c r="O61"/>
      <c r="P61"/>
      <c r="Q61"/>
      <c r="R61"/>
      <c r="S61"/>
      <c r="T61"/>
      <c r="U61"/>
      <c r="V61"/>
      <c r="W61"/>
      <c r="X61"/>
      <c r="Y61"/>
      <c r="Z61"/>
      <c r="AA61"/>
      <c r="AB61"/>
      <c r="AC61"/>
      <c r="AD61"/>
      <c r="AE61"/>
      <c r="AF61"/>
      <c r="AG61"/>
      <c r="AH61"/>
      <c r="AI61"/>
      <c r="AJ61"/>
      <c r="AK61"/>
      <c r="AL61"/>
      <c r="AM61"/>
      <c r="AN61"/>
      <c r="AO61"/>
      <c r="AP61"/>
      <c r="AQ61"/>
      <c r="AR61"/>
      <c r="AS61"/>
    </row>
    <row r="62" spans="1:45" ht="12.75" customHeight="1">
      <c r="A62" s="102" t="s">
        <v>59</v>
      </c>
      <c r="B62" s="261"/>
      <c r="C62" s="4557">
        <v>848935</v>
      </c>
      <c r="D62" s="4556" t="s">
        <v>915</v>
      </c>
      <c r="E62" s="4557">
        <v>216018</v>
      </c>
      <c r="F62" s="4557" t="s">
        <v>398</v>
      </c>
      <c r="G62" s="4557">
        <v>2252.41</v>
      </c>
      <c r="H62" s="4557">
        <v>4158</v>
      </c>
      <c r="I62" s="4557">
        <v>20203.09</v>
      </c>
    </row>
    <row r="63" spans="1:45" ht="14.25" customHeight="1">
      <c r="A63" s="102" t="s">
        <v>60</v>
      </c>
      <c r="B63" s="261"/>
      <c r="C63" s="4652">
        <v>1307674</v>
      </c>
      <c r="D63" s="4651" t="s">
        <v>719</v>
      </c>
      <c r="E63" s="4652">
        <v>470877</v>
      </c>
      <c r="F63" s="4652">
        <v>175905</v>
      </c>
      <c r="G63" s="4652">
        <v>1073</v>
      </c>
      <c r="H63" s="4652">
        <v>35449</v>
      </c>
      <c r="I63" s="4652" t="s">
        <v>428</v>
      </c>
    </row>
    <row r="64" spans="1:45" s="10" customFormat="1">
      <c r="A64" s="104" t="s">
        <v>61</v>
      </c>
      <c r="B64" s="261"/>
      <c r="C64" s="5442">
        <v>2565208</v>
      </c>
      <c r="D64" s="5441" t="s">
        <v>719</v>
      </c>
      <c r="E64" s="5442">
        <v>949948</v>
      </c>
      <c r="F64" s="5641">
        <v>113184</v>
      </c>
      <c r="G64" s="5442">
        <v>40230.25</v>
      </c>
      <c r="H64" s="5442">
        <v>36559.43</v>
      </c>
      <c r="I64" s="5442">
        <v>39217.33</v>
      </c>
      <c r="J64"/>
      <c r="K64"/>
      <c r="L64"/>
      <c r="M64"/>
      <c r="N64"/>
      <c r="O64"/>
      <c r="P64"/>
      <c r="Q64"/>
      <c r="R64"/>
      <c r="S64"/>
      <c r="T64"/>
      <c r="U64"/>
      <c r="V64"/>
      <c r="W64"/>
      <c r="X64"/>
      <c r="Y64"/>
      <c r="Z64"/>
      <c r="AA64"/>
      <c r="AB64"/>
      <c r="AC64"/>
      <c r="AD64"/>
      <c r="AE64"/>
      <c r="AF64"/>
      <c r="AG64"/>
      <c r="AH64"/>
      <c r="AI64"/>
      <c r="AJ64"/>
      <c r="AK64"/>
      <c r="AL64"/>
      <c r="AM64"/>
      <c r="AN64"/>
      <c r="AO64"/>
      <c r="AP64"/>
      <c r="AQ64"/>
      <c r="AR64"/>
      <c r="AS64"/>
    </row>
    <row r="65" spans="1:9" ht="14.25" customHeight="1">
      <c r="A65" s="102" t="s">
        <v>62</v>
      </c>
      <c r="B65" s="261"/>
      <c r="C65" s="3843">
        <v>859628</v>
      </c>
      <c r="D65" s="3842" t="s">
        <v>719</v>
      </c>
      <c r="E65" s="3843">
        <v>438364</v>
      </c>
      <c r="F65" s="3843">
        <v>26844</v>
      </c>
      <c r="G65" s="3843">
        <v>16565.259999999998</v>
      </c>
      <c r="H65" s="3843">
        <v>5945</v>
      </c>
      <c r="I65" s="3843">
        <v>7200</v>
      </c>
    </row>
    <row r="66" spans="1:9" ht="14.25" customHeight="1">
      <c r="A66" s="102" t="s">
        <v>63</v>
      </c>
      <c r="B66" s="261"/>
      <c r="C66" s="2601">
        <v>570614</v>
      </c>
      <c r="D66" s="2600" t="s">
        <v>915</v>
      </c>
      <c r="E66" s="2601">
        <v>373411</v>
      </c>
      <c r="F66" s="2601">
        <v>0</v>
      </c>
      <c r="G66" s="2601">
        <v>9751.14</v>
      </c>
      <c r="H66" s="2601">
        <v>8500</v>
      </c>
      <c r="I66" s="2601">
        <v>8500</v>
      </c>
    </row>
    <row r="67" spans="1:9" ht="14.25" customHeight="1">
      <c r="A67" s="102" t="s">
        <v>64</v>
      </c>
      <c r="B67" s="261"/>
      <c r="C67" s="5852">
        <v>1217322</v>
      </c>
      <c r="D67" s="5851" t="s">
        <v>915</v>
      </c>
      <c r="E67" s="5852">
        <v>640982</v>
      </c>
      <c r="F67" s="5852">
        <v>19289</v>
      </c>
      <c r="G67" s="5852">
        <v>7435</v>
      </c>
      <c r="H67" s="5852">
        <v>4648.75</v>
      </c>
      <c r="I67" s="5852">
        <v>7850</v>
      </c>
    </row>
    <row r="68" spans="1:9" ht="14.25" customHeight="1">
      <c r="A68" s="102" t="s">
        <v>65</v>
      </c>
      <c r="B68" s="261"/>
      <c r="C68" s="4455">
        <v>29303673</v>
      </c>
      <c r="D68" s="4454" t="s">
        <v>915</v>
      </c>
      <c r="E68" s="4455">
        <v>11070054</v>
      </c>
      <c r="F68" s="4455" t="s">
        <v>398</v>
      </c>
      <c r="G68" s="4455">
        <v>85356</v>
      </c>
      <c r="H68" s="4455">
        <v>76085</v>
      </c>
      <c r="I68" s="4455">
        <v>220800</v>
      </c>
    </row>
    <row r="69" spans="1:9">
      <c r="A69" s="102" t="s">
        <v>66</v>
      </c>
      <c r="B69" s="261"/>
      <c r="C69" s="6026">
        <v>334060</v>
      </c>
      <c r="D69" s="6002" t="s">
        <v>719</v>
      </c>
      <c r="E69" s="6026">
        <v>183046</v>
      </c>
      <c r="F69" s="6026">
        <v>0</v>
      </c>
      <c r="G69" s="6026" t="s">
        <v>428</v>
      </c>
      <c r="H69" s="6026" t="s">
        <v>428</v>
      </c>
      <c r="I69" s="6026">
        <v>5506.5</v>
      </c>
    </row>
    <row r="70" spans="1:9" ht="14.25" customHeight="1" thickBot="1">
      <c r="A70" s="105" t="s">
        <v>67</v>
      </c>
      <c r="B70" s="265"/>
      <c r="C70" s="1874">
        <v>538352</v>
      </c>
      <c r="D70" s="1873" t="s">
        <v>719</v>
      </c>
      <c r="E70" s="1874">
        <v>270978</v>
      </c>
      <c r="F70" s="1874">
        <v>0</v>
      </c>
      <c r="G70" s="1874">
        <v>3200</v>
      </c>
      <c r="H70" s="1874">
        <v>52979</v>
      </c>
      <c r="I70" s="1874">
        <v>9202</v>
      </c>
    </row>
    <row r="71" spans="1:9" ht="14.25" customHeight="1" thickBot="1">
      <c r="A71" s="106" t="s">
        <v>68</v>
      </c>
      <c r="B71" s="107">
        <f>SUM(B14:B70)</f>
        <v>0</v>
      </c>
      <c r="C71" s="108">
        <f>SUM(C14:C70)</f>
        <v>190562415.48000002</v>
      </c>
      <c r="D71" s="108">
        <f t="shared" ref="D71:G71" si="0">SUM(D14:D70)</f>
        <v>0</v>
      </c>
      <c r="E71" s="108">
        <f>SUM(E14:E70)</f>
        <v>79850017.859999999</v>
      </c>
      <c r="F71" s="108">
        <f>SUM(F14:F70)</f>
        <v>2561763</v>
      </c>
      <c r="G71" s="108">
        <f t="shared" si="0"/>
        <v>1624282.0199999998</v>
      </c>
      <c r="H71" s="108">
        <f>SUM(H14:H70)</f>
        <v>5882511.5799999991</v>
      </c>
      <c r="I71" s="108">
        <f>SUM(I14:I70)</f>
        <v>1660568.2100000002</v>
      </c>
    </row>
    <row r="72" spans="1:9" ht="14.25" customHeight="1">
      <c r="A72" s="109" t="s">
        <v>69</v>
      </c>
      <c r="B72" s="260"/>
      <c r="C72" s="103"/>
      <c r="D72" s="34"/>
      <c r="E72" s="103"/>
      <c r="F72" s="103"/>
      <c r="G72" s="103"/>
      <c r="H72" s="103"/>
      <c r="I72" s="103"/>
    </row>
    <row r="73" spans="1:9" ht="14.25" customHeight="1">
      <c r="A73" s="102" t="s">
        <v>70</v>
      </c>
      <c r="B73" s="261"/>
      <c r="C73" s="103"/>
      <c r="D73" s="482"/>
      <c r="E73" s="103"/>
      <c r="F73" s="103"/>
      <c r="G73" s="103"/>
      <c r="H73" s="103"/>
      <c r="I73" s="103"/>
    </row>
    <row r="74" spans="1:9" ht="14.25" customHeight="1">
      <c r="A74" s="102" t="s">
        <v>71</v>
      </c>
      <c r="B74" s="261"/>
      <c r="C74" s="103"/>
      <c r="D74" s="482"/>
      <c r="E74" s="103"/>
      <c r="F74" s="103"/>
      <c r="G74" s="103"/>
      <c r="H74" s="103"/>
      <c r="I74" s="103"/>
    </row>
    <row r="75" spans="1:9" ht="14.25" customHeight="1">
      <c r="A75" s="102" t="s">
        <v>72</v>
      </c>
      <c r="B75" s="261"/>
      <c r="C75" s="103"/>
      <c r="D75" s="482"/>
      <c r="E75" s="103"/>
      <c r="F75" s="103"/>
      <c r="G75" s="103"/>
      <c r="H75" s="103"/>
      <c r="I75" s="103"/>
    </row>
    <row r="76" spans="1:9" ht="14.25" customHeight="1" thickBot="1">
      <c r="A76" s="105" t="s">
        <v>73</v>
      </c>
      <c r="B76" s="265"/>
      <c r="C76" s="103"/>
      <c r="D76" s="482"/>
      <c r="E76" s="103"/>
      <c r="F76" s="103"/>
      <c r="G76" s="103"/>
      <c r="H76" s="103"/>
      <c r="I76" s="103"/>
    </row>
    <row r="77" spans="1:9" ht="14.25" customHeight="1" thickBot="1">
      <c r="A77" s="106" t="s">
        <v>74</v>
      </c>
      <c r="B77" s="107">
        <f>SUM(B72:B76)</f>
        <v>0</v>
      </c>
      <c r="C77" s="4135">
        <v>285539426</v>
      </c>
      <c r="D77" s="4135">
        <v>12645840</v>
      </c>
      <c r="E77" s="4136">
        <v>125739204</v>
      </c>
      <c r="F77" s="4137" t="s">
        <v>398</v>
      </c>
      <c r="G77" s="4137">
        <v>9384421</v>
      </c>
      <c r="H77" s="4137">
        <v>5319509</v>
      </c>
      <c r="I77" s="4137"/>
    </row>
    <row r="78" spans="1:9" ht="14.25" customHeight="1" thickBot="1">
      <c r="A78" s="110" t="s">
        <v>75</v>
      </c>
      <c r="B78" s="111">
        <f>SUM(B71+B77)</f>
        <v>0</v>
      </c>
      <c r="C78" s="112">
        <f t="shared" ref="C78:I78" si="1">SUM(C71+C77)</f>
        <v>476101841.48000002</v>
      </c>
      <c r="D78" s="112">
        <f t="shared" si="1"/>
        <v>12645840</v>
      </c>
      <c r="E78" s="112">
        <f t="shared" si="1"/>
        <v>205589221.86000001</v>
      </c>
      <c r="F78" s="112" t="e">
        <f t="shared" si="1"/>
        <v>#VALUE!</v>
      </c>
      <c r="G78" s="112">
        <f t="shared" si="1"/>
        <v>11008703.02</v>
      </c>
      <c r="H78" s="112">
        <f t="shared" si="1"/>
        <v>11202020.579999998</v>
      </c>
      <c r="I78" s="112">
        <f t="shared" si="1"/>
        <v>1660568.2100000002</v>
      </c>
    </row>
    <row r="79" spans="1:9" ht="13.5" thickTop="1"/>
    <row r="80" spans="1:9" ht="15.75">
      <c r="A80" s="4" t="s">
        <v>76</v>
      </c>
    </row>
  </sheetData>
  <mergeCells count="13">
    <mergeCell ref="A5:B5"/>
    <mergeCell ref="A1:G1"/>
    <mergeCell ref="H12:H13"/>
    <mergeCell ref="I12:I13"/>
    <mergeCell ref="D12:D13"/>
    <mergeCell ref="C11:D11"/>
    <mergeCell ref="F12:F13"/>
    <mergeCell ref="E11:I11"/>
    <mergeCell ref="A11:A13"/>
    <mergeCell ref="B11:B13"/>
    <mergeCell ref="C12:C13"/>
    <mergeCell ref="E12:E13"/>
    <mergeCell ref="G12:G13"/>
  </mergeCells>
  <phoneticPr fontId="83" type="noConversion"/>
  <dataValidations count="1">
    <dataValidation type="list" allowBlank="1" showInputMessage="1" showErrorMessage="1" promptTitle="Select" sqref="D72:D76 D14:D70" xr:uid="{DB26F590-710E-4354-9EAC-BF9787FAA2FA}">
      <formula1>"Select,Increase,Decrease"</formula1>
    </dataValidation>
  </dataValidations>
  <printOptions horizontalCentered="1"/>
  <pageMargins left="0.25" right="0.25" top="0.25" bottom="0.25" header="0.25" footer="0.25"/>
  <pageSetup paperSize="1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Q78"/>
  <sheetViews>
    <sheetView zoomScaleNormal="100" workbookViewId="0">
      <pane xSplit="1" ySplit="12" topLeftCell="B13" activePane="bottomRight" state="frozen"/>
      <selection pane="topRight" activeCell="B1" sqref="B1"/>
      <selection pane="bottomLeft" activeCell="A13" sqref="A13"/>
      <selection pane="bottomRight" activeCell="G37" sqref="G37"/>
    </sheetView>
  </sheetViews>
  <sheetFormatPr defaultRowHeight="12"/>
  <cols>
    <col min="1" max="1" width="18.42578125" style="4163" customWidth="1"/>
    <col min="2" max="25" width="15.28515625" style="4163" customWidth="1"/>
    <col min="26" max="16384" width="9.140625" style="4163"/>
  </cols>
  <sheetData>
    <row r="1" spans="1:17" s="4164" customFormat="1">
      <c r="A1" s="6306" t="s">
        <v>570</v>
      </c>
      <c r="B1" s="6306"/>
      <c r="C1" s="6306"/>
      <c r="D1" s="6306"/>
      <c r="E1" s="6306"/>
      <c r="F1" s="6306"/>
      <c r="G1" s="6306"/>
      <c r="H1" s="4133"/>
    </row>
    <row r="3" spans="1:17">
      <c r="A3" s="4165" t="s">
        <v>449</v>
      </c>
    </row>
    <row r="4" spans="1:17">
      <c r="A4" s="4154" t="s">
        <v>420</v>
      </c>
      <c r="B4" s="4168"/>
    </row>
    <row r="5" spans="1:17">
      <c r="A5" s="6303" t="s">
        <v>427</v>
      </c>
      <c r="B5" s="6303"/>
    </row>
    <row r="6" spans="1:17">
      <c r="A6" s="4146" t="s">
        <v>430</v>
      </c>
      <c r="B6" s="4170">
        <v>0</v>
      </c>
    </row>
    <row r="7" spans="1:17">
      <c r="A7" s="4146" t="s">
        <v>429</v>
      </c>
      <c r="B7" s="4170" t="s">
        <v>398</v>
      </c>
    </row>
    <row r="8" spans="1:17">
      <c r="A8" s="4146" t="s">
        <v>431</v>
      </c>
      <c r="B8" s="4170" t="s">
        <v>428</v>
      </c>
    </row>
    <row r="9" spans="1:17">
      <c r="A9" s="4150"/>
      <c r="B9" s="4171"/>
    </row>
    <row r="10" spans="1:17">
      <c r="B10" s="6304" t="s">
        <v>463</v>
      </c>
      <c r="C10" s="6305"/>
      <c r="D10" s="6305"/>
      <c r="E10" s="6305"/>
      <c r="F10" s="6305"/>
      <c r="G10" s="6305"/>
      <c r="H10" s="6305"/>
      <c r="I10" s="6305"/>
      <c r="J10" s="6298" t="s">
        <v>93</v>
      </c>
      <c r="K10" s="6299"/>
      <c r="L10" s="6299"/>
      <c r="M10" s="6299"/>
      <c r="N10" s="6299"/>
      <c r="O10" s="6299"/>
      <c r="P10" s="6299"/>
      <c r="Q10" s="6300"/>
    </row>
    <row r="11" spans="1:17">
      <c r="A11" s="6301" t="s">
        <v>2</v>
      </c>
      <c r="B11" s="4172" t="s">
        <v>77</v>
      </c>
      <c r="C11" s="4172" t="s">
        <v>78</v>
      </c>
      <c r="D11" s="4172" t="s">
        <v>79</v>
      </c>
      <c r="E11" s="4172" t="s">
        <v>80</v>
      </c>
      <c r="F11" s="4172" t="s">
        <v>81</v>
      </c>
      <c r="G11" s="4172" t="s">
        <v>82</v>
      </c>
      <c r="H11" s="4172" t="s">
        <v>83</v>
      </c>
      <c r="I11" s="4172" t="s">
        <v>84</v>
      </c>
      <c r="J11" s="4172" t="s">
        <v>94</v>
      </c>
      <c r="K11" s="4172" t="s">
        <v>95</v>
      </c>
      <c r="L11" s="4172" t="s">
        <v>96</v>
      </c>
      <c r="M11" s="4172" t="s">
        <v>97</v>
      </c>
      <c r="N11" s="4172" t="s">
        <v>98</v>
      </c>
      <c r="O11" s="4172" t="s">
        <v>99</v>
      </c>
      <c r="P11" s="4172" t="s">
        <v>100</v>
      </c>
      <c r="Q11" s="4172" t="s">
        <v>101</v>
      </c>
    </row>
    <row r="12" spans="1:17" ht="43.5" customHeight="1">
      <c r="A12" s="6302"/>
      <c r="B12" s="4174" t="s">
        <v>85</v>
      </c>
      <c r="C12" s="4169" t="s">
        <v>86</v>
      </c>
      <c r="D12" s="4169" t="s">
        <v>87</v>
      </c>
      <c r="E12" s="4169" t="s">
        <v>88</v>
      </c>
      <c r="F12" s="4169" t="s">
        <v>89</v>
      </c>
      <c r="G12" s="4169" t="s">
        <v>90</v>
      </c>
      <c r="H12" s="4169" t="s">
        <v>91</v>
      </c>
      <c r="I12" s="4173" t="s">
        <v>92</v>
      </c>
      <c r="J12" s="4174" t="s">
        <v>85</v>
      </c>
      <c r="K12" s="4169" t="s">
        <v>86</v>
      </c>
      <c r="L12" s="4169" t="s">
        <v>87</v>
      </c>
      <c r="M12" s="4169" t="s">
        <v>88</v>
      </c>
      <c r="N12" s="4169" t="s">
        <v>89</v>
      </c>
      <c r="O12" s="4169" t="s">
        <v>90</v>
      </c>
      <c r="P12" s="4169" t="s">
        <v>91</v>
      </c>
      <c r="Q12" s="4169" t="s">
        <v>92</v>
      </c>
    </row>
    <row r="13" spans="1:17" ht="14.25" customHeight="1">
      <c r="A13" s="4167" t="s">
        <v>11</v>
      </c>
      <c r="B13" s="4180">
        <v>700</v>
      </c>
      <c r="C13" s="4180">
        <v>600</v>
      </c>
      <c r="D13" s="4180">
        <v>6201</v>
      </c>
      <c r="E13" s="4180">
        <v>10099</v>
      </c>
      <c r="F13" s="4180">
        <v>4678</v>
      </c>
      <c r="G13" s="4180">
        <v>3600</v>
      </c>
      <c r="H13" s="4180">
        <v>0</v>
      </c>
      <c r="I13" s="4180">
        <v>2193</v>
      </c>
      <c r="J13" s="4139">
        <v>2550</v>
      </c>
      <c r="K13" s="4139">
        <v>33347</v>
      </c>
      <c r="L13" s="4139">
        <v>18604</v>
      </c>
      <c r="M13" s="4139">
        <v>15057</v>
      </c>
      <c r="N13" s="4139">
        <v>18532</v>
      </c>
      <c r="O13" s="4139">
        <v>199200</v>
      </c>
      <c r="P13" s="4139" t="s">
        <v>725</v>
      </c>
      <c r="Q13" s="4139">
        <v>3939</v>
      </c>
    </row>
    <row r="14" spans="1:17" ht="14.25" customHeight="1">
      <c r="A14" s="4167" t="s">
        <v>12</v>
      </c>
      <c r="B14" s="5756">
        <v>0</v>
      </c>
      <c r="C14" s="5756">
        <v>50</v>
      </c>
      <c r="D14" s="5756">
        <v>194.33</v>
      </c>
      <c r="E14" s="5756">
        <v>189</v>
      </c>
      <c r="F14" s="5756">
        <v>500</v>
      </c>
      <c r="G14" s="5756">
        <v>27389.15</v>
      </c>
      <c r="H14" s="5756">
        <v>4048.45</v>
      </c>
      <c r="I14" s="5756">
        <v>0</v>
      </c>
      <c r="J14" s="5757">
        <v>0</v>
      </c>
      <c r="K14" s="5757">
        <v>50</v>
      </c>
      <c r="L14" s="5757">
        <v>341</v>
      </c>
      <c r="M14" s="5757">
        <v>1428</v>
      </c>
      <c r="N14" s="5757">
        <v>1500</v>
      </c>
      <c r="O14" s="5757">
        <v>36837.589999999997</v>
      </c>
      <c r="P14" s="5757">
        <v>4633.75</v>
      </c>
      <c r="Q14" s="5757">
        <v>0</v>
      </c>
    </row>
    <row r="15" spans="1:17" ht="14.25" customHeight="1">
      <c r="A15" s="4167" t="s">
        <v>13</v>
      </c>
      <c r="B15" s="4180">
        <v>0</v>
      </c>
      <c r="C15" s="4180">
        <v>1150</v>
      </c>
      <c r="D15" s="4180">
        <v>9779.25</v>
      </c>
      <c r="E15" s="4180">
        <v>5296.05</v>
      </c>
      <c r="F15" s="4180">
        <v>7043.88</v>
      </c>
      <c r="G15" s="4180">
        <v>60150</v>
      </c>
      <c r="H15" s="4180">
        <v>28518.75</v>
      </c>
      <c r="I15" s="4180">
        <v>1423</v>
      </c>
      <c r="J15" s="4139">
        <v>0</v>
      </c>
      <c r="K15" s="4139">
        <v>4950</v>
      </c>
      <c r="L15" s="4139">
        <v>15580.5</v>
      </c>
      <c r="M15" s="4139">
        <v>10616.81</v>
      </c>
      <c r="N15" s="4139">
        <v>17862</v>
      </c>
      <c r="O15" s="4139">
        <v>101658</v>
      </c>
      <c r="P15" s="4139">
        <v>49606.25</v>
      </c>
      <c r="Q15" s="4139">
        <v>1872.51</v>
      </c>
    </row>
    <row r="16" spans="1:17" ht="14.25" customHeight="1">
      <c r="A16" s="4167" t="s">
        <v>14</v>
      </c>
      <c r="B16" s="4180" t="s">
        <v>725</v>
      </c>
      <c r="C16" s="4180" t="s">
        <v>725</v>
      </c>
      <c r="D16" s="4180">
        <v>5136</v>
      </c>
      <c r="E16" s="4180">
        <v>500</v>
      </c>
      <c r="F16" s="4180">
        <v>1424</v>
      </c>
      <c r="G16" s="4180">
        <v>16448</v>
      </c>
      <c r="H16" s="4180">
        <v>7130</v>
      </c>
      <c r="I16" s="4180" t="s">
        <v>725</v>
      </c>
      <c r="J16" s="4139">
        <v>0</v>
      </c>
      <c r="K16" s="4139">
        <v>0</v>
      </c>
      <c r="L16" s="4139">
        <v>6562</v>
      </c>
      <c r="M16" s="4139">
        <v>4042</v>
      </c>
      <c r="N16" s="4139">
        <v>19126</v>
      </c>
      <c r="O16" s="4139">
        <v>60943</v>
      </c>
      <c r="P16" s="4139">
        <v>9731</v>
      </c>
      <c r="Q16" s="4139" t="s">
        <v>725</v>
      </c>
    </row>
    <row r="17" spans="1:17" ht="14.25" customHeight="1">
      <c r="A17" s="4167" t="s">
        <v>15</v>
      </c>
      <c r="B17" s="3755" t="s">
        <v>725</v>
      </c>
      <c r="C17" s="3755" t="s">
        <v>398</v>
      </c>
      <c r="D17" s="3755">
        <v>1528.57</v>
      </c>
      <c r="E17" s="3755">
        <v>795</v>
      </c>
      <c r="F17" s="3755">
        <v>0</v>
      </c>
      <c r="G17" s="3755">
        <v>5225</v>
      </c>
      <c r="H17" s="3755">
        <v>685.76</v>
      </c>
      <c r="I17" s="3755">
        <v>0</v>
      </c>
      <c r="J17" s="3547" t="s">
        <v>725</v>
      </c>
      <c r="K17" s="3547" t="s">
        <v>725</v>
      </c>
      <c r="L17" s="3547">
        <v>3150</v>
      </c>
      <c r="M17" s="3547">
        <v>1391</v>
      </c>
      <c r="N17" s="3547">
        <v>1200</v>
      </c>
      <c r="O17" s="3547">
        <v>54457</v>
      </c>
      <c r="P17" s="3547">
        <v>3679</v>
      </c>
      <c r="Q17" s="3547">
        <v>675</v>
      </c>
    </row>
    <row r="18" spans="1:17" ht="14.25" customHeight="1">
      <c r="A18" s="4167" t="s">
        <v>16</v>
      </c>
      <c r="B18" s="4180">
        <v>0</v>
      </c>
      <c r="C18" s="4180">
        <v>900</v>
      </c>
      <c r="D18" s="4180">
        <v>0</v>
      </c>
      <c r="E18" s="4180">
        <v>12</v>
      </c>
      <c r="F18" s="4180">
        <v>97.5</v>
      </c>
      <c r="G18" s="4180">
        <v>4079.51</v>
      </c>
      <c r="H18" s="4180">
        <v>0</v>
      </c>
      <c r="I18" s="4180">
        <v>88.57</v>
      </c>
      <c r="J18" s="4139">
        <v>0</v>
      </c>
      <c r="K18" s="4139">
        <v>6150</v>
      </c>
      <c r="L18" s="4139">
        <v>2808.19</v>
      </c>
      <c r="M18" s="4139">
        <v>311</v>
      </c>
      <c r="N18" s="4139">
        <v>4393</v>
      </c>
      <c r="O18" s="4139">
        <v>88816.69</v>
      </c>
      <c r="P18" s="4139">
        <v>0</v>
      </c>
      <c r="Q18" s="4139">
        <v>1049.97</v>
      </c>
    </row>
    <row r="19" spans="1:17" ht="14.25" customHeight="1">
      <c r="A19" s="4167" t="s">
        <v>17</v>
      </c>
      <c r="B19" s="4961">
        <v>0</v>
      </c>
      <c r="C19" s="4961">
        <v>0</v>
      </c>
      <c r="D19" s="4963">
        <v>3453.25</v>
      </c>
      <c r="E19" s="4961">
        <v>1328</v>
      </c>
      <c r="F19" s="4961">
        <v>3439.2</v>
      </c>
      <c r="G19" s="4961">
        <v>37439.06</v>
      </c>
      <c r="H19" s="4961">
        <v>2861.25</v>
      </c>
      <c r="I19" s="4961">
        <v>74.16</v>
      </c>
      <c r="J19" s="4962">
        <v>0</v>
      </c>
      <c r="K19" s="4964">
        <v>400</v>
      </c>
      <c r="L19" s="4962">
        <v>4805.25</v>
      </c>
      <c r="M19" s="4962">
        <v>1779</v>
      </c>
      <c r="N19" s="4962">
        <v>16272</v>
      </c>
      <c r="O19" s="4962">
        <v>67299</v>
      </c>
      <c r="P19" s="4962">
        <v>10032.5</v>
      </c>
      <c r="Q19" s="4962">
        <v>293.87</v>
      </c>
    </row>
    <row r="20" spans="1:17">
      <c r="A20" s="4167" t="s">
        <v>18</v>
      </c>
      <c r="B20" s="4180" t="s">
        <v>999</v>
      </c>
      <c r="C20" s="4180">
        <v>0</v>
      </c>
      <c r="D20" s="4180">
        <v>497.8</v>
      </c>
      <c r="E20" s="4180">
        <v>142.56</v>
      </c>
      <c r="F20" s="4180">
        <v>679.92</v>
      </c>
      <c r="G20" s="4180">
        <v>4646.2</v>
      </c>
      <c r="H20" s="4180">
        <v>0</v>
      </c>
      <c r="I20" s="4180">
        <v>135</v>
      </c>
      <c r="J20" s="4139" t="s">
        <v>999</v>
      </c>
      <c r="K20" s="4139">
        <v>0</v>
      </c>
      <c r="L20" s="4139">
        <v>1206</v>
      </c>
      <c r="M20" s="4139">
        <v>1180</v>
      </c>
      <c r="N20" s="4139">
        <v>12386</v>
      </c>
      <c r="O20" s="4139">
        <v>22834</v>
      </c>
      <c r="P20" s="4139">
        <v>0</v>
      </c>
      <c r="Q20" s="4139">
        <v>1795</v>
      </c>
    </row>
    <row r="21" spans="1:17" ht="14.25" customHeight="1">
      <c r="A21" s="4167" t="s">
        <v>19</v>
      </c>
      <c r="B21" s="4180" t="s">
        <v>398</v>
      </c>
      <c r="C21" s="4180">
        <v>200</v>
      </c>
      <c r="D21" s="4180">
        <v>0</v>
      </c>
      <c r="E21" s="4180">
        <v>100</v>
      </c>
      <c r="F21" s="4180">
        <v>250</v>
      </c>
      <c r="G21" s="4180">
        <v>0</v>
      </c>
      <c r="H21" s="4180">
        <v>0</v>
      </c>
      <c r="I21" s="4180">
        <v>126</v>
      </c>
      <c r="J21" s="4139" t="s">
        <v>398</v>
      </c>
      <c r="K21" s="4139">
        <v>400</v>
      </c>
      <c r="L21" s="4139">
        <v>7500</v>
      </c>
      <c r="M21" s="4139">
        <v>10000</v>
      </c>
      <c r="N21" s="4139">
        <v>15000</v>
      </c>
      <c r="O21" s="4139">
        <v>45000</v>
      </c>
      <c r="P21" s="4139" t="s">
        <v>398</v>
      </c>
      <c r="Q21" s="4139">
        <v>966</v>
      </c>
    </row>
    <row r="22" spans="1:17" ht="14.25" customHeight="1">
      <c r="A22" s="4167" t="s">
        <v>20</v>
      </c>
      <c r="B22" s="4180" t="s">
        <v>821</v>
      </c>
      <c r="C22" s="4180">
        <v>300</v>
      </c>
      <c r="D22" s="4180">
        <v>0</v>
      </c>
      <c r="E22" s="4180">
        <v>159.1</v>
      </c>
      <c r="F22" s="4180">
        <v>197.82</v>
      </c>
      <c r="G22" s="4180">
        <v>14433.22</v>
      </c>
      <c r="H22" s="4180" t="s">
        <v>821</v>
      </c>
      <c r="I22" s="4180">
        <v>1904</v>
      </c>
      <c r="J22" s="4139" t="s">
        <v>821</v>
      </c>
      <c r="K22" s="4139">
        <v>1550</v>
      </c>
      <c r="L22" s="4139">
        <v>1200.5899999999999</v>
      </c>
      <c r="M22" s="4139">
        <v>4193</v>
      </c>
      <c r="N22" s="4139">
        <v>4588.04</v>
      </c>
      <c r="O22" s="4139">
        <v>75655.92</v>
      </c>
      <c r="P22" s="4139" t="s">
        <v>821</v>
      </c>
      <c r="Q22" s="4139">
        <v>5010</v>
      </c>
    </row>
    <row r="23" spans="1:17" ht="14.25" customHeight="1">
      <c r="A23" s="4167" t="s">
        <v>21</v>
      </c>
      <c r="B23" s="4180" t="s">
        <v>725</v>
      </c>
      <c r="C23" s="4180" t="s">
        <v>725</v>
      </c>
      <c r="D23" s="4180" t="s">
        <v>725</v>
      </c>
      <c r="E23" s="4180" t="s">
        <v>725</v>
      </c>
      <c r="F23" s="4180" t="s">
        <v>725</v>
      </c>
      <c r="G23" s="4180" t="s">
        <v>725</v>
      </c>
      <c r="H23" s="4180" t="s">
        <v>725</v>
      </c>
      <c r="I23" s="4180" t="s">
        <v>725</v>
      </c>
      <c r="J23" s="4139" t="s">
        <v>725</v>
      </c>
      <c r="K23" s="4139" t="s">
        <v>725</v>
      </c>
      <c r="L23" s="4139">
        <v>1278</v>
      </c>
      <c r="M23" s="4139">
        <v>2015</v>
      </c>
      <c r="N23" s="4139">
        <v>6749</v>
      </c>
      <c r="O23" s="4139">
        <v>23068</v>
      </c>
      <c r="P23" s="4139">
        <v>3662</v>
      </c>
      <c r="Q23" s="4139">
        <v>997</v>
      </c>
    </row>
    <row r="24" spans="1:17">
      <c r="A24" s="4167" t="s">
        <v>22</v>
      </c>
      <c r="B24" s="4180" t="s">
        <v>398</v>
      </c>
      <c r="C24" s="4180">
        <v>875</v>
      </c>
      <c r="D24" s="4180">
        <v>1600</v>
      </c>
      <c r="E24" s="4180">
        <v>891</v>
      </c>
      <c r="F24" s="4180">
        <v>3834</v>
      </c>
      <c r="G24" s="4180">
        <v>49175</v>
      </c>
      <c r="H24" s="4180" t="s">
        <v>398</v>
      </c>
      <c r="I24" s="4180">
        <v>81</v>
      </c>
      <c r="J24" s="4139" t="s">
        <v>398</v>
      </c>
      <c r="K24" s="4139">
        <v>875</v>
      </c>
      <c r="L24" s="4139">
        <v>1600</v>
      </c>
      <c r="M24" s="4139">
        <v>6327</v>
      </c>
      <c r="N24" s="4139">
        <v>8949</v>
      </c>
      <c r="O24" s="4139">
        <v>51000</v>
      </c>
      <c r="P24" s="4139" t="s">
        <v>398</v>
      </c>
      <c r="Q24" s="4157">
        <v>955</v>
      </c>
    </row>
    <row r="25" spans="1:17" ht="14.25" customHeight="1">
      <c r="A25" s="4167" t="s">
        <v>23</v>
      </c>
      <c r="B25" s="4754">
        <v>0</v>
      </c>
      <c r="C25" s="4754">
        <v>0</v>
      </c>
      <c r="D25" s="4754">
        <v>8976</v>
      </c>
      <c r="E25" s="4754">
        <v>672</v>
      </c>
      <c r="F25" s="4754">
        <v>458</v>
      </c>
      <c r="G25" s="4754">
        <v>48835</v>
      </c>
      <c r="H25" s="4754">
        <v>292.33</v>
      </c>
      <c r="I25" s="4754">
        <v>421</v>
      </c>
      <c r="J25" s="4755">
        <v>0</v>
      </c>
      <c r="K25" s="4755">
        <v>0</v>
      </c>
      <c r="L25" s="4755">
        <v>30679</v>
      </c>
      <c r="M25" s="4755">
        <v>9500</v>
      </c>
      <c r="N25" s="4755">
        <v>19882</v>
      </c>
      <c r="O25" s="4755">
        <v>273135</v>
      </c>
      <c r="P25" s="4755">
        <v>10798</v>
      </c>
      <c r="Q25" s="4755">
        <v>3450</v>
      </c>
    </row>
    <row r="26" spans="1:17" ht="14.25" customHeight="1">
      <c r="A26" s="4167" t="s">
        <v>24</v>
      </c>
      <c r="B26" s="5060" t="s">
        <v>725</v>
      </c>
      <c r="C26" s="5060">
        <v>91975</v>
      </c>
      <c r="D26" s="5060">
        <v>0</v>
      </c>
      <c r="E26" s="5060">
        <v>2100</v>
      </c>
      <c r="F26" s="5060">
        <v>8868</v>
      </c>
      <c r="G26" s="5060">
        <v>440726</v>
      </c>
      <c r="H26" s="5060">
        <v>2500</v>
      </c>
      <c r="I26" s="5060">
        <v>4172</v>
      </c>
      <c r="J26" s="5061" t="s">
        <v>1305</v>
      </c>
      <c r="K26" s="5061">
        <v>67500</v>
      </c>
      <c r="L26" s="5061">
        <v>0</v>
      </c>
      <c r="M26" s="5061">
        <v>15000</v>
      </c>
      <c r="N26" s="5061">
        <v>26620</v>
      </c>
      <c r="O26" s="5061">
        <v>958707</v>
      </c>
      <c r="P26" s="5061">
        <v>2500</v>
      </c>
      <c r="Q26" s="5061">
        <v>5324</v>
      </c>
    </row>
    <row r="27" spans="1:17" ht="14.25" customHeight="1">
      <c r="A27" s="4167" t="s">
        <v>25</v>
      </c>
      <c r="B27" s="4180" t="s">
        <v>398</v>
      </c>
      <c r="C27" s="4180">
        <v>550</v>
      </c>
      <c r="D27" s="4180">
        <v>632.82000000000005</v>
      </c>
      <c r="E27" s="4180">
        <v>516</v>
      </c>
      <c r="F27" s="4180">
        <v>1570</v>
      </c>
      <c r="G27" s="4180">
        <v>12855</v>
      </c>
      <c r="H27" s="4180">
        <v>1648</v>
      </c>
      <c r="I27" s="4180">
        <v>139</v>
      </c>
      <c r="J27" s="4139" t="s">
        <v>398</v>
      </c>
      <c r="K27" s="4139">
        <v>2200</v>
      </c>
      <c r="L27" s="4139">
        <v>0</v>
      </c>
      <c r="M27" s="4139">
        <v>2350</v>
      </c>
      <c r="N27" s="4139">
        <v>16279</v>
      </c>
      <c r="O27" s="4139">
        <v>46316</v>
      </c>
      <c r="P27" s="4139">
        <v>6248</v>
      </c>
      <c r="Q27" s="4139">
        <v>206.79</v>
      </c>
    </row>
    <row r="28" spans="1:17" ht="14.25" customHeight="1">
      <c r="A28" s="4167" t="s">
        <v>26</v>
      </c>
      <c r="B28" s="5955" t="s">
        <v>398</v>
      </c>
      <c r="C28" s="5955" t="s">
        <v>398</v>
      </c>
      <c r="D28" s="5955" t="s">
        <v>398</v>
      </c>
      <c r="E28" s="5955" t="s">
        <v>398</v>
      </c>
      <c r="F28" s="5955" t="s">
        <v>398</v>
      </c>
      <c r="G28" s="5955" t="s">
        <v>398</v>
      </c>
      <c r="H28" s="5955" t="s">
        <v>398</v>
      </c>
      <c r="I28" s="5955" t="s">
        <v>398</v>
      </c>
      <c r="J28" s="5955" t="s">
        <v>398</v>
      </c>
      <c r="K28" s="5144">
        <v>375</v>
      </c>
      <c r="L28" s="5144">
        <v>794</v>
      </c>
      <c r="M28" s="5144">
        <v>1068</v>
      </c>
      <c r="N28" s="5144">
        <v>7243</v>
      </c>
      <c r="O28" s="5144">
        <v>26189</v>
      </c>
      <c r="P28" s="5144">
        <v>5306</v>
      </c>
      <c r="Q28" s="5144">
        <v>400</v>
      </c>
    </row>
    <row r="29" spans="1:17" ht="14.25" customHeight="1">
      <c r="A29" s="4167" t="s">
        <v>27</v>
      </c>
      <c r="B29" s="4180">
        <v>1050</v>
      </c>
      <c r="C29" s="4180">
        <v>0</v>
      </c>
      <c r="D29" s="4180">
        <v>1110</v>
      </c>
      <c r="E29" s="4180">
        <v>827</v>
      </c>
      <c r="F29" s="4180">
        <v>2230</v>
      </c>
      <c r="G29" s="4180">
        <v>18122</v>
      </c>
      <c r="H29" s="4180">
        <v>1000</v>
      </c>
      <c r="I29" s="4180">
        <v>77.209999999999994</v>
      </c>
      <c r="J29" s="4139">
        <v>1990</v>
      </c>
      <c r="K29" s="4139" t="s">
        <v>398</v>
      </c>
      <c r="L29" s="4139">
        <v>1830</v>
      </c>
      <c r="M29" s="4139">
        <v>1416</v>
      </c>
      <c r="N29" s="4139">
        <v>5977</v>
      </c>
      <c r="O29" s="4139">
        <v>18927</v>
      </c>
      <c r="P29" s="4139">
        <v>785</v>
      </c>
      <c r="Q29" s="4139">
        <v>1982</v>
      </c>
    </row>
    <row r="30" spans="1:17">
      <c r="A30" s="4167" t="s">
        <v>28</v>
      </c>
      <c r="B30" s="4180" t="s">
        <v>398</v>
      </c>
      <c r="C30" s="4180">
        <v>2200</v>
      </c>
      <c r="D30" s="4180">
        <v>950</v>
      </c>
      <c r="E30" s="4180">
        <v>341</v>
      </c>
      <c r="F30" s="4180">
        <v>888</v>
      </c>
      <c r="G30" s="4180">
        <v>19634</v>
      </c>
      <c r="H30" s="4180">
        <v>4808</v>
      </c>
      <c r="I30" s="4180">
        <v>50</v>
      </c>
      <c r="J30" s="4139" t="s">
        <v>398</v>
      </c>
      <c r="K30" s="4139">
        <v>2750</v>
      </c>
      <c r="L30" s="4139">
        <v>4370</v>
      </c>
      <c r="M30" s="4139">
        <v>1463</v>
      </c>
      <c r="N30" s="4139">
        <v>7656</v>
      </c>
      <c r="O30" s="4139">
        <v>55970</v>
      </c>
      <c r="P30" s="4139">
        <v>19506</v>
      </c>
      <c r="Q30" s="4139">
        <v>292</v>
      </c>
    </row>
    <row r="31" spans="1:17" ht="14.25" customHeight="1">
      <c r="A31" s="4167" t="s">
        <v>29</v>
      </c>
      <c r="B31" s="3755" t="s">
        <v>725</v>
      </c>
      <c r="C31" s="3755" t="s">
        <v>725</v>
      </c>
      <c r="D31" s="3755" t="s">
        <v>725</v>
      </c>
      <c r="E31" s="3755" t="s">
        <v>725</v>
      </c>
      <c r="F31" s="3755" t="s">
        <v>725</v>
      </c>
      <c r="G31" s="3755" t="s">
        <v>725</v>
      </c>
      <c r="H31" s="3755" t="s">
        <v>725</v>
      </c>
      <c r="I31" s="3755" t="s">
        <v>725</v>
      </c>
      <c r="J31" s="3547" t="s">
        <v>725</v>
      </c>
      <c r="K31" s="3547">
        <v>3600</v>
      </c>
      <c r="L31" s="3547">
        <v>1940</v>
      </c>
      <c r="M31" s="3547">
        <v>2342</v>
      </c>
      <c r="N31" s="3547">
        <v>9779</v>
      </c>
      <c r="O31" s="3547">
        <v>50087</v>
      </c>
      <c r="P31" s="3547">
        <v>620</v>
      </c>
      <c r="Q31" s="3547">
        <v>33</v>
      </c>
    </row>
    <row r="32" spans="1:17" ht="14.25" customHeight="1">
      <c r="A32" s="4167" t="s">
        <v>30</v>
      </c>
      <c r="B32" s="4180" t="s">
        <v>398</v>
      </c>
      <c r="C32" s="4180" t="s">
        <v>398</v>
      </c>
      <c r="D32" s="4180">
        <v>500</v>
      </c>
      <c r="E32" s="4180">
        <v>45</v>
      </c>
      <c r="F32" s="4180">
        <v>324</v>
      </c>
      <c r="G32" s="4180">
        <v>9026.75</v>
      </c>
      <c r="H32" s="4180">
        <v>5502</v>
      </c>
      <c r="I32" s="4180">
        <v>415.8</v>
      </c>
      <c r="J32" s="4139" t="s">
        <v>398</v>
      </c>
      <c r="K32" s="4139" t="s">
        <v>398</v>
      </c>
      <c r="L32" s="4139">
        <v>2350</v>
      </c>
      <c r="M32" s="4139">
        <v>148.5</v>
      </c>
      <c r="N32" s="4139">
        <v>1035</v>
      </c>
      <c r="O32" s="4139">
        <v>22117.75</v>
      </c>
      <c r="P32" s="4139">
        <v>5502</v>
      </c>
      <c r="Q32" s="4139">
        <v>594</v>
      </c>
    </row>
    <row r="33" spans="1:17" s="4179" customFormat="1" ht="14.25" customHeight="1">
      <c r="A33" s="4166" t="s">
        <v>31</v>
      </c>
      <c r="B33" s="4180" t="s">
        <v>398</v>
      </c>
      <c r="C33" s="4180">
        <v>700</v>
      </c>
      <c r="D33" s="4180">
        <v>3023</v>
      </c>
      <c r="E33" s="4180">
        <v>200</v>
      </c>
      <c r="F33" s="4180">
        <v>1421</v>
      </c>
      <c r="G33" s="4180">
        <v>4086</v>
      </c>
      <c r="H33" s="4180">
        <v>1500</v>
      </c>
      <c r="I33" s="4180">
        <v>108</v>
      </c>
      <c r="J33" s="4139" t="s">
        <v>398</v>
      </c>
      <c r="K33" s="4139">
        <v>3950</v>
      </c>
      <c r="L33" s="4139">
        <v>8287</v>
      </c>
      <c r="M33" s="4139">
        <v>3204</v>
      </c>
      <c r="N33" s="4139">
        <v>10208</v>
      </c>
      <c r="O33" s="4139">
        <v>46291</v>
      </c>
      <c r="P33" s="4139">
        <v>2000</v>
      </c>
      <c r="Q33" s="4139">
        <v>278</v>
      </c>
    </row>
    <row r="34" spans="1:17" ht="14.25" customHeight="1">
      <c r="A34" s="4167" t="s">
        <v>32</v>
      </c>
      <c r="B34" s="4180">
        <v>0</v>
      </c>
      <c r="C34" s="4180">
        <v>0</v>
      </c>
      <c r="D34" s="4180">
        <v>1262</v>
      </c>
      <c r="E34" s="4180">
        <v>399</v>
      </c>
      <c r="F34" s="4180">
        <v>8171</v>
      </c>
      <c r="G34" s="4180">
        <v>34157</v>
      </c>
      <c r="H34" s="4180">
        <v>0</v>
      </c>
      <c r="I34" s="4180">
        <v>509</v>
      </c>
      <c r="J34" s="4139">
        <v>0</v>
      </c>
      <c r="K34" s="4139">
        <v>0</v>
      </c>
      <c r="L34" s="4139">
        <v>1757</v>
      </c>
      <c r="M34" s="4139">
        <v>4531</v>
      </c>
      <c r="N34" s="4139">
        <v>39083</v>
      </c>
      <c r="O34" s="4139">
        <v>62786</v>
      </c>
      <c r="P34" s="4139">
        <v>0</v>
      </c>
      <c r="Q34" s="4139">
        <v>746</v>
      </c>
    </row>
    <row r="35" spans="1:17" ht="14.25" customHeight="1">
      <c r="A35" s="4167" t="s">
        <v>33</v>
      </c>
      <c r="B35" s="5348" t="s">
        <v>428</v>
      </c>
      <c r="C35" s="5348" t="s">
        <v>428</v>
      </c>
      <c r="D35" s="5348">
        <v>0</v>
      </c>
      <c r="E35" s="5348">
        <v>3.12</v>
      </c>
      <c r="F35" s="5348">
        <v>22</v>
      </c>
      <c r="G35" s="5348">
        <v>2850</v>
      </c>
      <c r="H35" s="5348">
        <v>4000</v>
      </c>
      <c r="I35" s="5348">
        <v>102.79</v>
      </c>
      <c r="J35" s="5348" t="s">
        <v>428</v>
      </c>
      <c r="K35" s="5348" t="s">
        <v>428</v>
      </c>
      <c r="L35" s="5349">
        <v>608.85</v>
      </c>
      <c r="M35" s="5349">
        <v>369.72</v>
      </c>
      <c r="N35" s="5349">
        <v>977.2</v>
      </c>
      <c r="O35" s="5349">
        <v>31590</v>
      </c>
      <c r="P35" s="5349">
        <v>16000</v>
      </c>
      <c r="Q35" s="5349">
        <v>219.42</v>
      </c>
    </row>
    <row r="36" spans="1:17" ht="14.25" customHeight="1">
      <c r="A36" s="4167" t="s">
        <v>34</v>
      </c>
      <c r="B36" s="5652">
        <v>0</v>
      </c>
      <c r="C36" s="5652">
        <v>0</v>
      </c>
      <c r="D36" s="5652">
        <v>598</v>
      </c>
      <c r="E36" s="5652">
        <v>50</v>
      </c>
      <c r="F36" s="5652">
        <v>136</v>
      </c>
      <c r="G36" s="5652">
        <v>4992</v>
      </c>
      <c r="H36" s="5652">
        <v>1800</v>
      </c>
      <c r="I36" s="5652">
        <v>329</v>
      </c>
      <c r="J36" s="5653">
        <v>0</v>
      </c>
      <c r="K36" s="5653">
        <v>0</v>
      </c>
      <c r="L36" s="5653">
        <v>2455</v>
      </c>
      <c r="M36" s="5653">
        <v>1416</v>
      </c>
      <c r="N36" s="5653">
        <v>2064</v>
      </c>
      <c r="O36" s="5653">
        <v>6400</v>
      </c>
      <c r="P36" s="5653">
        <v>4200</v>
      </c>
      <c r="Q36" s="5653">
        <v>5595</v>
      </c>
    </row>
    <row r="37" spans="1:17" ht="14.25" customHeight="1">
      <c r="A37" s="4167" t="s">
        <v>35</v>
      </c>
      <c r="B37" s="4856">
        <v>0</v>
      </c>
      <c r="C37" s="4856">
        <v>300</v>
      </c>
      <c r="D37" s="4856">
        <v>1835.72</v>
      </c>
      <c r="E37" s="4856">
        <v>792</v>
      </c>
      <c r="F37" s="4856">
        <v>1872</v>
      </c>
      <c r="G37" s="4852">
        <v>20700</v>
      </c>
      <c r="H37" s="4856">
        <v>4494</v>
      </c>
      <c r="I37" s="4856">
        <v>137.51</v>
      </c>
      <c r="J37" s="5954">
        <v>0</v>
      </c>
      <c r="K37" s="5954">
        <v>750</v>
      </c>
      <c r="L37" s="5954">
        <v>7632.71</v>
      </c>
      <c r="M37" s="5954">
        <v>4230.88</v>
      </c>
      <c r="N37" s="5954">
        <v>9819.5</v>
      </c>
      <c r="O37" s="5954">
        <v>50130.5</v>
      </c>
      <c r="P37" s="5954">
        <v>6940.5</v>
      </c>
      <c r="Q37" s="5954">
        <v>960.26</v>
      </c>
    </row>
    <row r="38" spans="1:17">
      <c r="A38" s="4167" t="s">
        <v>36</v>
      </c>
      <c r="B38" s="4180" t="s">
        <v>398</v>
      </c>
      <c r="C38" s="4180" t="s">
        <v>398</v>
      </c>
      <c r="D38" s="4180">
        <v>22190.5</v>
      </c>
      <c r="E38" s="4180">
        <v>3761</v>
      </c>
      <c r="F38" s="4180">
        <v>11400</v>
      </c>
      <c r="G38" s="4180">
        <v>180115</v>
      </c>
      <c r="H38" s="4180">
        <v>4141.3999999999996</v>
      </c>
      <c r="I38" s="4180">
        <v>2548.66</v>
      </c>
      <c r="J38" s="4139" t="s">
        <v>398</v>
      </c>
      <c r="K38" s="4139">
        <v>30915</v>
      </c>
      <c r="L38" s="4139">
        <v>98432</v>
      </c>
      <c r="M38" s="4139">
        <v>18875.55</v>
      </c>
      <c r="N38" s="4139">
        <v>81009.539999999994</v>
      </c>
      <c r="O38" s="4139">
        <v>535857</v>
      </c>
      <c r="P38" s="4139">
        <v>11662.1</v>
      </c>
      <c r="Q38" s="4139">
        <v>13957.18</v>
      </c>
    </row>
    <row r="39" spans="1:17" ht="14.25" customHeight="1">
      <c r="A39" s="4167" t="s">
        <v>37</v>
      </c>
      <c r="B39" s="4180">
        <v>0</v>
      </c>
      <c r="C39" s="4180">
        <v>750.02</v>
      </c>
      <c r="D39" s="4180">
        <v>2280</v>
      </c>
      <c r="E39" s="4180">
        <v>37</v>
      </c>
      <c r="F39" s="4180">
        <v>1319</v>
      </c>
      <c r="G39" s="4180">
        <v>20568.75</v>
      </c>
      <c r="H39" s="4180" t="s">
        <v>398</v>
      </c>
      <c r="I39" s="4180">
        <v>69.42</v>
      </c>
      <c r="J39" s="4139">
        <v>0</v>
      </c>
      <c r="K39" s="4139">
        <v>1750</v>
      </c>
      <c r="L39" s="4139">
        <v>4080</v>
      </c>
      <c r="M39" s="4139">
        <v>1042.52</v>
      </c>
      <c r="N39" s="4139">
        <v>15387</v>
      </c>
      <c r="O39" s="4139">
        <v>54603.48</v>
      </c>
      <c r="P39" s="4139" t="s">
        <v>398</v>
      </c>
      <c r="Q39" s="4139">
        <v>3408.6</v>
      </c>
    </row>
    <row r="40" spans="1:17" ht="14.25" customHeight="1">
      <c r="A40" s="4167" t="s">
        <v>38</v>
      </c>
      <c r="B40" s="4180" t="s">
        <v>398</v>
      </c>
      <c r="C40" s="4180" t="s">
        <v>398</v>
      </c>
      <c r="D40" s="4180" t="s">
        <v>398</v>
      </c>
      <c r="E40" s="4180" t="s">
        <v>398</v>
      </c>
      <c r="F40" s="4180" t="s">
        <v>398</v>
      </c>
      <c r="G40" s="4180" t="s">
        <v>398</v>
      </c>
      <c r="H40" s="4180" t="s">
        <v>398</v>
      </c>
      <c r="I40" s="4180" t="s">
        <v>398</v>
      </c>
      <c r="J40" s="4139">
        <v>0</v>
      </c>
      <c r="K40" s="4139">
        <v>70630</v>
      </c>
      <c r="L40" s="4139">
        <v>320614</v>
      </c>
      <c r="M40" s="4139">
        <v>57770</v>
      </c>
      <c r="N40" s="4139">
        <v>411654</v>
      </c>
      <c r="O40" s="4139">
        <v>1173242</v>
      </c>
      <c r="P40" s="4139">
        <v>0</v>
      </c>
      <c r="Q40" s="4139">
        <v>15000</v>
      </c>
    </row>
    <row r="41" spans="1:17">
      <c r="A41" s="4167" t="s">
        <v>39</v>
      </c>
      <c r="B41" s="4180" t="s">
        <v>398</v>
      </c>
      <c r="C41" s="4180">
        <v>9907.17</v>
      </c>
      <c r="D41" s="4180">
        <v>12484.62</v>
      </c>
      <c r="E41" s="4180">
        <v>2434.7199999999998</v>
      </c>
      <c r="F41" s="4180">
        <v>7284</v>
      </c>
      <c r="G41" s="4180">
        <v>71232</v>
      </c>
      <c r="H41" s="4180" t="s">
        <v>1315</v>
      </c>
      <c r="I41" s="4180">
        <v>817.6</v>
      </c>
      <c r="J41" s="4139" t="s">
        <v>398</v>
      </c>
      <c r="K41" s="4139">
        <v>10749.67</v>
      </c>
      <c r="L41" s="4139">
        <v>27635.41</v>
      </c>
      <c r="M41" s="4139">
        <v>9008.4</v>
      </c>
      <c r="N41" s="4139">
        <v>42480</v>
      </c>
      <c r="O41" s="4139">
        <v>203693</v>
      </c>
      <c r="P41" s="4139" t="s">
        <v>1315</v>
      </c>
      <c r="Q41" s="4139">
        <v>4202.3999999999996</v>
      </c>
    </row>
    <row r="42" spans="1:17" ht="14.25" customHeight="1">
      <c r="A42" s="4167" t="s">
        <v>40</v>
      </c>
      <c r="B42" s="4180" t="s">
        <v>1449</v>
      </c>
      <c r="C42" s="4180">
        <v>4125</v>
      </c>
      <c r="D42" s="4180">
        <v>4904</v>
      </c>
      <c r="E42" s="4180">
        <v>1210</v>
      </c>
      <c r="F42" s="4180">
        <v>3762</v>
      </c>
      <c r="G42" s="4180">
        <v>72048.83</v>
      </c>
      <c r="H42" s="4180" t="s">
        <v>398</v>
      </c>
      <c r="I42" s="4180">
        <v>292</v>
      </c>
      <c r="J42" s="4139" t="s">
        <v>398</v>
      </c>
      <c r="K42" s="4139">
        <v>5425</v>
      </c>
      <c r="L42" s="4139">
        <v>5605</v>
      </c>
      <c r="M42" s="4139">
        <v>8114</v>
      </c>
      <c r="N42" s="4139">
        <v>30422</v>
      </c>
      <c r="O42" s="4139">
        <v>217600</v>
      </c>
      <c r="P42" s="4139" t="s">
        <v>398</v>
      </c>
      <c r="Q42" s="4139">
        <v>991</v>
      </c>
    </row>
    <row r="43" spans="1:17" ht="14.25" customHeight="1">
      <c r="A43" s="4167" t="s">
        <v>41</v>
      </c>
      <c r="B43" s="4180">
        <v>0</v>
      </c>
      <c r="C43" s="4180">
        <v>0</v>
      </c>
      <c r="D43" s="4180">
        <v>27821</v>
      </c>
      <c r="E43" s="3649">
        <v>4344.22</v>
      </c>
      <c r="F43" s="4161">
        <v>3773.16</v>
      </c>
      <c r="G43" s="3650">
        <v>129190.39</v>
      </c>
      <c r="H43" s="4180">
        <v>18284.61</v>
      </c>
      <c r="I43" s="4182">
        <v>206</v>
      </c>
      <c r="J43" s="4139">
        <v>0</v>
      </c>
      <c r="K43" s="4139">
        <v>0</v>
      </c>
      <c r="L43" s="4144">
        <v>41142</v>
      </c>
      <c r="M43" s="4156">
        <v>26650.83</v>
      </c>
      <c r="N43" s="4161">
        <v>20098.080000000002</v>
      </c>
      <c r="O43" s="4141">
        <v>331973.51</v>
      </c>
      <c r="P43" s="4139">
        <v>45664.62</v>
      </c>
      <c r="Q43" s="4144">
        <v>742.72</v>
      </c>
    </row>
    <row r="44" spans="1:17" ht="14.25" customHeight="1">
      <c r="A44" s="4167" t="s">
        <v>42</v>
      </c>
      <c r="B44" s="4180">
        <v>0</v>
      </c>
      <c r="C44" s="4180">
        <v>0</v>
      </c>
      <c r="D44" s="4180">
        <v>2303</v>
      </c>
      <c r="E44" s="4180">
        <v>817</v>
      </c>
      <c r="F44" s="4180">
        <v>8015</v>
      </c>
      <c r="G44" s="4180">
        <v>76976</v>
      </c>
      <c r="H44" s="4180">
        <v>2161</v>
      </c>
      <c r="I44" s="4180">
        <v>154</v>
      </c>
      <c r="J44" s="4139">
        <v>0</v>
      </c>
      <c r="K44" s="4139">
        <v>0</v>
      </c>
      <c r="L44" s="4139">
        <v>2269</v>
      </c>
      <c r="M44" s="4139">
        <v>567</v>
      </c>
      <c r="N44" s="4139">
        <v>16438</v>
      </c>
      <c r="O44" s="4139">
        <v>101335</v>
      </c>
      <c r="P44" s="4139">
        <v>2161</v>
      </c>
      <c r="Q44" s="4139">
        <v>1600</v>
      </c>
    </row>
    <row r="45" spans="1:17" ht="14.25" customHeight="1">
      <c r="A45" s="4167" t="s">
        <v>43</v>
      </c>
      <c r="B45" s="4180">
        <v>0</v>
      </c>
      <c r="C45" s="4180">
        <v>1200</v>
      </c>
      <c r="D45" s="4180">
        <v>14100</v>
      </c>
      <c r="E45" s="4180">
        <v>894</v>
      </c>
      <c r="F45" s="4180">
        <v>4435.6499999999996</v>
      </c>
      <c r="G45" s="4180">
        <v>148125.24</v>
      </c>
      <c r="H45" s="4180">
        <v>4569</v>
      </c>
      <c r="I45" s="4180">
        <v>425</v>
      </c>
      <c r="J45" s="4139">
        <v>0</v>
      </c>
      <c r="K45" s="4139">
        <v>7000</v>
      </c>
      <c r="L45" s="4139">
        <v>24000</v>
      </c>
      <c r="M45" s="4139">
        <v>10495</v>
      </c>
      <c r="N45" s="4139">
        <v>48795.76</v>
      </c>
      <c r="O45" s="4139">
        <v>448798.64</v>
      </c>
      <c r="P45" s="4139">
        <v>55362</v>
      </c>
      <c r="Q45" s="4139">
        <v>4397.21</v>
      </c>
    </row>
    <row r="46" spans="1:17" ht="14.25" customHeight="1">
      <c r="A46" s="4167" t="s">
        <v>44</v>
      </c>
      <c r="B46" s="4180" t="s">
        <v>821</v>
      </c>
      <c r="C46" s="4180">
        <v>0</v>
      </c>
      <c r="D46" s="4180">
        <v>451.33</v>
      </c>
      <c r="E46" s="4180">
        <v>109.87</v>
      </c>
      <c r="F46" s="4180">
        <v>422.06</v>
      </c>
      <c r="G46" s="4180">
        <v>6638</v>
      </c>
      <c r="H46" s="4180">
        <v>3118</v>
      </c>
      <c r="I46" s="4180">
        <v>86.91</v>
      </c>
      <c r="J46" s="4139" t="s">
        <v>821</v>
      </c>
      <c r="K46" s="4139">
        <v>0</v>
      </c>
      <c r="L46" s="4139">
        <v>1590.18</v>
      </c>
      <c r="M46" s="4139">
        <v>867</v>
      </c>
      <c r="N46" s="4139">
        <v>1914</v>
      </c>
      <c r="O46" s="4139">
        <v>24810</v>
      </c>
      <c r="P46" s="4139">
        <v>5744.92</v>
      </c>
      <c r="Q46" s="4139">
        <v>498</v>
      </c>
    </row>
    <row r="47" spans="1:17" ht="14.25" customHeight="1">
      <c r="A47" s="4167" t="s">
        <v>45</v>
      </c>
      <c r="B47" s="4180" t="s">
        <v>398</v>
      </c>
      <c r="C47" s="4180">
        <v>750</v>
      </c>
      <c r="D47" s="4180">
        <v>2961.14</v>
      </c>
      <c r="E47" s="4180">
        <v>1049</v>
      </c>
      <c r="F47" s="4180">
        <v>3387</v>
      </c>
      <c r="G47" s="4180">
        <v>13880</v>
      </c>
      <c r="H47" s="4180">
        <v>8895</v>
      </c>
      <c r="I47" s="4180">
        <v>1680</v>
      </c>
      <c r="J47" s="4139" t="s">
        <v>398</v>
      </c>
      <c r="K47" s="4139">
        <v>2250</v>
      </c>
      <c r="L47" s="4139">
        <v>6767</v>
      </c>
      <c r="M47" s="4139">
        <v>7083</v>
      </c>
      <c r="N47" s="4139">
        <v>28530</v>
      </c>
      <c r="O47" s="4139">
        <v>104610</v>
      </c>
      <c r="P47" s="4139">
        <v>19752.5</v>
      </c>
      <c r="Q47" s="4139">
        <v>4500</v>
      </c>
    </row>
    <row r="48" spans="1:17" ht="14.25" customHeight="1">
      <c r="A48" s="4167" t="s">
        <v>46</v>
      </c>
      <c r="B48" s="4180">
        <v>0</v>
      </c>
      <c r="C48" s="4180">
        <v>0</v>
      </c>
      <c r="D48" s="4180">
        <v>0</v>
      </c>
      <c r="E48" s="4180">
        <v>0</v>
      </c>
      <c r="F48" s="4180">
        <v>0</v>
      </c>
      <c r="G48" s="4180">
        <v>0</v>
      </c>
      <c r="H48" s="4180">
        <v>0</v>
      </c>
      <c r="I48" s="4180">
        <v>0</v>
      </c>
      <c r="J48" s="4139">
        <v>0</v>
      </c>
      <c r="K48" s="4139">
        <v>0</v>
      </c>
      <c r="L48" s="4139">
        <v>2823.1</v>
      </c>
      <c r="M48" s="4139">
        <v>350</v>
      </c>
      <c r="N48" s="4139">
        <v>1660.85</v>
      </c>
      <c r="O48" s="4139">
        <v>53368.25</v>
      </c>
      <c r="P48" s="4139">
        <v>0</v>
      </c>
      <c r="Q48" s="4139">
        <v>1160.0999999999999</v>
      </c>
    </row>
    <row r="49" spans="1:17" ht="14.25" customHeight="1">
      <c r="A49" s="4167" t="s">
        <v>47</v>
      </c>
      <c r="B49" s="4180" t="s">
        <v>398</v>
      </c>
      <c r="C49" s="4180">
        <v>1050</v>
      </c>
      <c r="D49" s="4180">
        <v>4620</v>
      </c>
      <c r="E49" s="4180">
        <v>1026</v>
      </c>
      <c r="F49" s="4180">
        <v>6314</v>
      </c>
      <c r="G49" s="4180">
        <v>46779</v>
      </c>
      <c r="H49" s="4180" t="s">
        <v>398</v>
      </c>
      <c r="I49" s="4180">
        <v>147</v>
      </c>
      <c r="J49" s="4139" t="s">
        <v>398</v>
      </c>
      <c r="K49" s="4139">
        <v>3345</v>
      </c>
      <c r="L49" s="4139">
        <v>7860</v>
      </c>
      <c r="M49" s="4139">
        <v>3829</v>
      </c>
      <c r="N49" s="4139">
        <v>21749</v>
      </c>
      <c r="O49" s="4139">
        <v>120078</v>
      </c>
      <c r="P49" s="4139" t="s">
        <v>398</v>
      </c>
      <c r="Q49" s="4139">
        <v>739</v>
      </c>
    </row>
    <row r="50" spans="1:17" ht="14.25" customHeight="1">
      <c r="A50" s="4167" t="s">
        <v>48</v>
      </c>
      <c r="B50" s="4180" t="s">
        <v>398</v>
      </c>
      <c r="C50" s="3648">
        <v>3930.5</v>
      </c>
      <c r="D50" s="4180">
        <v>0</v>
      </c>
      <c r="E50" s="4180">
        <v>0</v>
      </c>
      <c r="F50" s="4180">
        <v>0</v>
      </c>
      <c r="G50" s="4180">
        <v>10720</v>
      </c>
      <c r="H50" s="4180">
        <v>0</v>
      </c>
      <c r="I50" s="4180">
        <v>101.69</v>
      </c>
      <c r="J50" s="4139" t="s">
        <v>398</v>
      </c>
      <c r="K50" s="4147">
        <v>5700</v>
      </c>
      <c r="L50" s="4139">
        <v>0</v>
      </c>
      <c r="M50" s="4139">
        <v>4891</v>
      </c>
      <c r="N50" s="4139">
        <v>28014</v>
      </c>
      <c r="O50" s="4139">
        <v>131530</v>
      </c>
      <c r="P50" s="4139" t="s">
        <v>398</v>
      </c>
      <c r="Q50" s="4139">
        <v>396.65</v>
      </c>
    </row>
    <row r="51" spans="1:17">
      <c r="A51" s="4167" t="s">
        <v>49</v>
      </c>
      <c r="B51" s="4180" t="s">
        <v>398</v>
      </c>
      <c r="C51" s="4180">
        <v>14420</v>
      </c>
      <c r="D51" s="4180">
        <v>2765</v>
      </c>
      <c r="E51" s="4180">
        <v>2067.94</v>
      </c>
      <c r="F51" s="4180">
        <v>3776.22</v>
      </c>
      <c r="G51" s="4180">
        <v>96900</v>
      </c>
      <c r="H51" s="4180">
        <v>5559.57</v>
      </c>
      <c r="I51" s="4180">
        <v>3333.84</v>
      </c>
      <c r="J51" s="4139" t="s">
        <v>398</v>
      </c>
      <c r="K51" s="4139">
        <v>16220</v>
      </c>
      <c r="L51" s="4139">
        <v>15365</v>
      </c>
      <c r="M51" s="4139">
        <v>12535.07</v>
      </c>
      <c r="N51" s="4139">
        <v>38878.980000000003</v>
      </c>
      <c r="O51" s="4139">
        <v>282425</v>
      </c>
      <c r="P51" s="4139">
        <v>4963</v>
      </c>
      <c r="Q51" s="4139">
        <v>3620.44</v>
      </c>
    </row>
    <row r="52" spans="1:17" ht="14.25" customHeight="1">
      <c r="A52" s="4167" t="s">
        <v>50</v>
      </c>
      <c r="B52" s="4360">
        <v>400</v>
      </c>
      <c r="C52" s="4360">
        <v>0</v>
      </c>
      <c r="D52" s="4360">
        <v>1561.56</v>
      </c>
      <c r="E52" s="4360">
        <v>2204</v>
      </c>
      <c r="F52" s="4360">
        <v>2203</v>
      </c>
      <c r="G52" s="4360">
        <v>36530</v>
      </c>
      <c r="H52" s="4360">
        <v>0</v>
      </c>
      <c r="I52" s="4360">
        <v>3571.85</v>
      </c>
      <c r="J52" s="4361">
        <v>1680</v>
      </c>
      <c r="K52" s="4361">
        <v>0</v>
      </c>
      <c r="L52" s="4361">
        <v>10658</v>
      </c>
      <c r="M52" s="4361">
        <v>10495.5</v>
      </c>
      <c r="N52" s="4361">
        <v>102818.85</v>
      </c>
      <c r="O52" s="4361">
        <v>208767.63</v>
      </c>
      <c r="P52" s="4361">
        <v>960</v>
      </c>
      <c r="Q52" s="4361">
        <v>4001</v>
      </c>
    </row>
    <row r="53" spans="1:17" ht="14.25" customHeight="1">
      <c r="A53" s="4167" t="s">
        <v>51</v>
      </c>
      <c r="B53" s="3755" t="s">
        <v>398</v>
      </c>
      <c r="C53" s="3755">
        <v>375</v>
      </c>
      <c r="D53" s="3755">
        <v>1401</v>
      </c>
      <c r="E53" s="3755" t="s">
        <v>398</v>
      </c>
      <c r="F53" s="3755" t="s">
        <v>398</v>
      </c>
      <c r="G53" s="3755">
        <v>28414</v>
      </c>
      <c r="H53" s="3755">
        <v>4294</v>
      </c>
      <c r="I53" s="3755">
        <v>2581</v>
      </c>
      <c r="J53" s="3547" t="s">
        <v>398</v>
      </c>
      <c r="K53" s="3547">
        <v>700</v>
      </c>
      <c r="L53" s="3547">
        <v>1798</v>
      </c>
      <c r="M53" s="3547" t="s">
        <v>398</v>
      </c>
      <c r="N53" s="3547" t="s">
        <v>398</v>
      </c>
      <c r="O53" s="3547">
        <v>156264</v>
      </c>
      <c r="P53" s="3547">
        <v>20052</v>
      </c>
      <c r="Q53" s="3547">
        <v>3903</v>
      </c>
    </row>
    <row r="54" spans="1:17" ht="14.25" customHeight="1">
      <c r="A54" s="4167" t="s">
        <v>52</v>
      </c>
      <c r="B54" s="4180" t="s">
        <v>398</v>
      </c>
      <c r="C54" s="4180" t="s">
        <v>398</v>
      </c>
      <c r="D54" s="4180" t="s">
        <v>398</v>
      </c>
      <c r="E54" s="4180" t="s">
        <v>398</v>
      </c>
      <c r="F54" s="4180" t="s">
        <v>398</v>
      </c>
      <c r="G54" s="4180" t="s">
        <v>398</v>
      </c>
      <c r="H54" s="4180" t="s">
        <v>398</v>
      </c>
      <c r="I54" s="4180" t="s">
        <v>398</v>
      </c>
      <c r="J54" s="4139">
        <v>0</v>
      </c>
      <c r="K54" s="4139">
        <v>0</v>
      </c>
      <c r="L54" s="4139">
        <v>142.09</v>
      </c>
      <c r="M54" s="4139">
        <v>716.5</v>
      </c>
      <c r="N54" s="4139">
        <v>6502.5</v>
      </c>
      <c r="O54" s="4139">
        <v>44987.9</v>
      </c>
      <c r="P54" s="4139">
        <v>8800</v>
      </c>
      <c r="Q54" s="4139">
        <v>1814.92</v>
      </c>
    </row>
    <row r="55" spans="1:17" s="4179" customFormat="1" ht="14.25" customHeight="1">
      <c r="A55" s="4166" t="s">
        <v>53</v>
      </c>
      <c r="B55" s="4180">
        <v>0</v>
      </c>
      <c r="C55" s="4180">
        <v>0</v>
      </c>
      <c r="D55" s="4180">
        <v>753.36</v>
      </c>
      <c r="E55" s="4180">
        <v>448.2</v>
      </c>
      <c r="F55" s="4180">
        <v>874.5</v>
      </c>
      <c r="G55" s="4180">
        <v>11819.75</v>
      </c>
      <c r="H55" s="4180">
        <v>6800.01</v>
      </c>
      <c r="I55" s="4180">
        <v>1140.25</v>
      </c>
      <c r="J55" s="4139">
        <v>0</v>
      </c>
      <c r="K55" s="4139">
        <v>0</v>
      </c>
      <c r="L55" s="4139">
        <v>1612.43</v>
      </c>
      <c r="M55" s="4139">
        <v>972</v>
      </c>
      <c r="N55" s="4139">
        <v>3618</v>
      </c>
      <c r="O55" s="4139">
        <v>26036.75</v>
      </c>
      <c r="P55" s="4139">
        <v>4671.26</v>
      </c>
      <c r="Q55" s="4139">
        <v>1717.83</v>
      </c>
    </row>
    <row r="56" spans="1:17" ht="14.25" customHeight="1">
      <c r="A56" s="4167" t="s">
        <v>54</v>
      </c>
      <c r="B56" s="3755">
        <v>0</v>
      </c>
      <c r="C56" s="3755">
        <v>0</v>
      </c>
      <c r="D56" s="3755">
        <v>0</v>
      </c>
      <c r="E56" s="3755">
        <v>192</v>
      </c>
      <c r="F56" s="3755">
        <v>893.12</v>
      </c>
      <c r="G56" s="3755">
        <v>12233.8</v>
      </c>
      <c r="H56" s="3755">
        <v>2987.5</v>
      </c>
      <c r="I56" s="3755">
        <v>152.88999999999999</v>
      </c>
      <c r="J56" s="3547">
        <v>0</v>
      </c>
      <c r="K56" s="3547">
        <v>0</v>
      </c>
      <c r="L56" s="3547">
        <v>0</v>
      </c>
      <c r="M56" s="3547">
        <v>1034</v>
      </c>
      <c r="N56" s="3547">
        <v>6020</v>
      </c>
      <c r="O56" s="3547">
        <v>33858</v>
      </c>
      <c r="P56" s="3547">
        <v>2313</v>
      </c>
      <c r="Q56" s="3547">
        <v>1321</v>
      </c>
    </row>
    <row r="57" spans="1:17" ht="14.25" customHeight="1">
      <c r="A57" s="4167" t="s">
        <v>55</v>
      </c>
      <c r="B57" s="5235">
        <v>0</v>
      </c>
      <c r="C57" s="5235">
        <v>0</v>
      </c>
      <c r="D57" s="5235">
        <v>1376</v>
      </c>
      <c r="E57" s="5235">
        <v>160</v>
      </c>
      <c r="F57" s="5235">
        <v>456</v>
      </c>
      <c r="G57" s="5235">
        <v>10168</v>
      </c>
      <c r="H57" s="5235">
        <v>888</v>
      </c>
      <c r="I57" s="5235">
        <v>408</v>
      </c>
      <c r="J57" s="5236">
        <v>0</v>
      </c>
      <c r="K57" s="5236">
        <v>0</v>
      </c>
      <c r="L57" s="5236">
        <v>4262</v>
      </c>
      <c r="M57" s="5236">
        <v>2793</v>
      </c>
      <c r="N57" s="5236">
        <v>22277</v>
      </c>
      <c r="O57" s="5236">
        <v>79116</v>
      </c>
      <c r="P57" s="5236">
        <v>5675</v>
      </c>
      <c r="Q57" s="5236">
        <v>2826</v>
      </c>
    </row>
    <row r="58" spans="1:17" ht="14.25" customHeight="1">
      <c r="A58" s="4167" t="s">
        <v>56</v>
      </c>
      <c r="B58" s="5561" t="s">
        <v>398</v>
      </c>
      <c r="C58" s="5561" t="s">
        <v>398</v>
      </c>
      <c r="D58" s="5561">
        <v>2069.5</v>
      </c>
      <c r="E58" s="5561">
        <v>741</v>
      </c>
      <c r="F58" s="5561">
        <v>4432.8900000000003</v>
      </c>
      <c r="G58" s="5561">
        <v>28372.9</v>
      </c>
      <c r="H58" s="5561" t="s">
        <v>398</v>
      </c>
      <c r="I58" s="5561">
        <v>847.49</v>
      </c>
      <c r="J58" s="5562" t="s">
        <v>398</v>
      </c>
      <c r="K58" s="5562" t="s">
        <v>398</v>
      </c>
      <c r="L58" s="5562">
        <v>4187.66</v>
      </c>
      <c r="M58" s="5562">
        <v>1054.5</v>
      </c>
      <c r="N58" s="5562">
        <v>14793.21</v>
      </c>
      <c r="O58" s="5562">
        <v>67979.789999999994</v>
      </c>
      <c r="P58" s="5562">
        <v>3176.2</v>
      </c>
      <c r="Q58" s="5562">
        <v>9048.6</v>
      </c>
    </row>
    <row r="59" spans="1:17" ht="14.25" customHeight="1">
      <c r="A59" s="4178" t="s">
        <v>57</v>
      </c>
      <c r="B59" s="3755">
        <v>0</v>
      </c>
      <c r="C59" s="3755">
        <v>55147</v>
      </c>
      <c r="D59" s="3755">
        <v>111335</v>
      </c>
      <c r="E59" s="3755">
        <v>8908</v>
      </c>
      <c r="F59" s="3755">
        <v>104311</v>
      </c>
      <c r="G59" s="3755">
        <v>708655</v>
      </c>
      <c r="H59" s="3755">
        <v>0</v>
      </c>
      <c r="I59" s="3755">
        <v>891</v>
      </c>
      <c r="J59" s="3547">
        <v>0</v>
      </c>
      <c r="K59" s="3547">
        <v>131139</v>
      </c>
      <c r="L59" s="3547">
        <v>200426</v>
      </c>
      <c r="M59" s="3547">
        <v>61278</v>
      </c>
      <c r="N59" s="3547">
        <v>595051</v>
      </c>
      <c r="O59" s="3547">
        <v>1995310</v>
      </c>
      <c r="P59" s="3547">
        <v>0</v>
      </c>
      <c r="Q59" s="3547">
        <v>4384</v>
      </c>
    </row>
    <row r="60" spans="1:17" s="4160" customFormat="1" ht="14.25" customHeight="1">
      <c r="A60" s="207" t="s">
        <v>58</v>
      </c>
      <c r="B60" s="4180">
        <v>0</v>
      </c>
      <c r="C60" s="4180">
        <v>0</v>
      </c>
      <c r="D60" s="4180">
        <v>0</v>
      </c>
      <c r="E60" s="4180">
        <v>5152.8</v>
      </c>
      <c r="F60" s="4180">
        <v>7969.6</v>
      </c>
      <c r="G60" s="4180">
        <v>44490.33</v>
      </c>
      <c r="H60" s="4180">
        <v>0</v>
      </c>
      <c r="I60" s="4180">
        <v>788.8</v>
      </c>
      <c r="J60" s="4139">
        <v>0</v>
      </c>
      <c r="K60" s="4139">
        <v>0</v>
      </c>
      <c r="L60" s="4139">
        <v>0</v>
      </c>
      <c r="M60" s="4139">
        <v>9122.4</v>
      </c>
      <c r="N60" s="4139">
        <v>7462</v>
      </c>
      <c r="O60" s="4139">
        <v>50473.34</v>
      </c>
      <c r="P60" s="4139">
        <v>0</v>
      </c>
      <c r="Q60" s="4139">
        <v>1115.28</v>
      </c>
    </row>
    <row r="61" spans="1:17" ht="14.25" customHeight="1">
      <c r="A61" s="4167" t="s">
        <v>59</v>
      </c>
      <c r="B61" s="4558" t="s">
        <v>398</v>
      </c>
      <c r="C61" s="4558">
        <v>1000</v>
      </c>
      <c r="D61" s="4558">
        <v>31.31</v>
      </c>
      <c r="E61" s="4558">
        <v>526.79999999999995</v>
      </c>
      <c r="F61" s="4558">
        <v>1991.94</v>
      </c>
      <c r="G61" s="4558">
        <v>23343.75</v>
      </c>
      <c r="H61" s="4558">
        <v>17901.03</v>
      </c>
      <c r="I61" s="4558">
        <v>1629.02</v>
      </c>
      <c r="J61" s="4559" t="s">
        <v>398</v>
      </c>
      <c r="K61" s="4559">
        <v>1500</v>
      </c>
      <c r="L61" s="4559">
        <v>76.8</v>
      </c>
      <c r="M61" s="4559">
        <v>1969.76</v>
      </c>
      <c r="N61" s="4559">
        <v>5847</v>
      </c>
      <c r="O61" s="4559">
        <v>44917.75</v>
      </c>
      <c r="P61" s="4559">
        <v>17859.669999999998</v>
      </c>
      <c r="Q61" s="4559">
        <v>1481.85</v>
      </c>
    </row>
    <row r="62" spans="1:17" ht="14.25" customHeight="1">
      <c r="A62" s="4167" t="s">
        <v>60</v>
      </c>
      <c r="B62" s="4653">
        <v>0</v>
      </c>
      <c r="C62" s="4653">
        <v>0</v>
      </c>
      <c r="D62" s="4653">
        <v>3315</v>
      </c>
      <c r="E62" s="4653">
        <v>40</v>
      </c>
      <c r="F62" s="4653">
        <v>632.39</v>
      </c>
      <c r="G62" s="4653">
        <v>7026.62</v>
      </c>
      <c r="H62" s="4653" t="s">
        <v>428</v>
      </c>
      <c r="I62" s="4653">
        <v>0</v>
      </c>
      <c r="J62" s="4654">
        <v>0</v>
      </c>
      <c r="K62" s="4654">
        <v>0</v>
      </c>
      <c r="L62" s="4654">
        <v>9180</v>
      </c>
      <c r="M62" s="4654">
        <v>2136.2199999999998</v>
      </c>
      <c r="N62" s="4654">
        <v>5852.04</v>
      </c>
      <c r="O62" s="4654">
        <v>94799</v>
      </c>
      <c r="P62" s="4654" t="s">
        <v>428</v>
      </c>
      <c r="Q62" s="4654">
        <v>182.84</v>
      </c>
    </row>
    <row r="63" spans="1:17" ht="14.25" customHeight="1">
      <c r="A63" s="4167" t="s">
        <v>61</v>
      </c>
      <c r="B63" s="5443">
        <v>0</v>
      </c>
      <c r="C63" s="5443">
        <v>2850</v>
      </c>
      <c r="D63" s="5443">
        <v>12390</v>
      </c>
      <c r="E63" s="5443">
        <v>787.5</v>
      </c>
      <c r="F63" s="5443">
        <v>8348.92</v>
      </c>
      <c r="G63" s="5443">
        <v>98083.23</v>
      </c>
      <c r="H63" s="5443">
        <v>0</v>
      </c>
      <c r="I63" s="5443">
        <v>939.14</v>
      </c>
      <c r="J63" s="5444">
        <v>0</v>
      </c>
      <c r="K63" s="5444">
        <v>7150</v>
      </c>
      <c r="L63" s="5444">
        <v>25370</v>
      </c>
      <c r="M63" s="5444">
        <v>3721.5</v>
      </c>
      <c r="N63" s="5444">
        <v>88952.5</v>
      </c>
      <c r="O63" s="5444">
        <v>322105.77</v>
      </c>
      <c r="P63" s="5444">
        <v>0</v>
      </c>
      <c r="Q63" s="5444">
        <v>1950.47</v>
      </c>
    </row>
    <row r="64" spans="1:17" ht="14.25" customHeight="1">
      <c r="A64" s="4167" t="s">
        <v>62</v>
      </c>
      <c r="B64" s="4180" t="s">
        <v>398</v>
      </c>
      <c r="C64" s="4180">
        <v>1000</v>
      </c>
      <c r="D64" s="4180">
        <v>1998</v>
      </c>
      <c r="E64" s="4180">
        <v>484.53</v>
      </c>
      <c r="F64" s="4180">
        <v>3751</v>
      </c>
      <c r="G64" s="4180">
        <v>20067</v>
      </c>
      <c r="H64" s="4180">
        <v>6763</v>
      </c>
      <c r="I64" s="4180">
        <v>725</v>
      </c>
      <c r="J64" s="4139" t="s">
        <v>398</v>
      </c>
      <c r="K64" s="4139">
        <v>1000</v>
      </c>
      <c r="L64" s="4139">
        <v>2101</v>
      </c>
      <c r="M64" s="4139">
        <v>4813</v>
      </c>
      <c r="N64" s="4139">
        <v>3510</v>
      </c>
      <c r="O64" s="4139">
        <v>25127.5</v>
      </c>
      <c r="P64" s="4139">
        <v>12522.49</v>
      </c>
      <c r="Q64" s="4139">
        <v>1528.76</v>
      </c>
    </row>
    <row r="65" spans="1:17" ht="14.25" customHeight="1">
      <c r="A65" s="4167" t="s">
        <v>63</v>
      </c>
      <c r="B65" s="4180">
        <v>0</v>
      </c>
      <c r="C65" s="4180">
        <v>0</v>
      </c>
      <c r="D65" s="4180">
        <v>855</v>
      </c>
      <c r="E65" s="4180">
        <v>25</v>
      </c>
      <c r="F65" s="4180">
        <v>13</v>
      </c>
      <c r="G65" s="4180">
        <v>8626</v>
      </c>
      <c r="H65" s="4180">
        <v>918</v>
      </c>
      <c r="I65" s="4180">
        <v>399</v>
      </c>
      <c r="J65" s="4139">
        <v>0</v>
      </c>
      <c r="K65" s="4139">
        <v>0</v>
      </c>
      <c r="L65" s="4139">
        <v>2194</v>
      </c>
      <c r="M65" s="4139">
        <v>1566</v>
      </c>
      <c r="N65" s="4139">
        <v>818</v>
      </c>
      <c r="O65" s="4139">
        <v>31590</v>
      </c>
      <c r="P65" s="4139">
        <v>1360</v>
      </c>
      <c r="Q65" s="4139">
        <v>796</v>
      </c>
    </row>
    <row r="66" spans="1:17" ht="14.25" customHeight="1">
      <c r="A66" s="4167" t="s">
        <v>64</v>
      </c>
      <c r="B66" s="5854" t="s">
        <v>398</v>
      </c>
      <c r="C66" s="5854">
        <v>500</v>
      </c>
      <c r="D66" s="5854">
        <v>1499</v>
      </c>
      <c r="E66" s="5854">
        <v>483.95</v>
      </c>
      <c r="F66" s="5854">
        <v>377</v>
      </c>
      <c r="G66" s="5854">
        <v>9920</v>
      </c>
      <c r="H66" s="5854" t="s">
        <v>3141</v>
      </c>
      <c r="I66" s="5854">
        <v>978</v>
      </c>
      <c r="J66" s="5855" t="s">
        <v>398</v>
      </c>
      <c r="K66" s="5855">
        <v>1250</v>
      </c>
      <c r="L66" s="5855">
        <v>7320</v>
      </c>
      <c r="M66" s="5855">
        <v>2609.5500000000002</v>
      </c>
      <c r="N66" s="5855">
        <v>5610</v>
      </c>
      <c r="O66" s="5855">
        <v>78750</v>
      </c>
      <c r="P66" s="5855" t="s">
        <v>3142</v>
      </c>
      <c r="Q66" s="5855">
        <v>3779.65</v>
      </c>
    </row>
    <row r="67" spans="1:17" ht="14.25" customHeight="1">
      <c r="A67" s="4167" t="s">
        <v>65</v>
      </c>
      <c r="B67" s="4456">
        <v>1400</v>
      </c>
      <c r="C67" s="4456">
        <v>73819</v>
      </c>
      <c r="D67" s="4456">
        <v>107802</v>
      </c>
      <c r="E67" s="4456">
        <v>59010</v>
      </c>
      <c r="F67" s="4456">
        <v>96419</v>
      </c>
      <c r="G67" s="4456">
        <v>711175</v>
      </c>
      <c r="H67" s="4456" t="s">
        <v>398</v>
      </c>
      <c r="I67" s="4456">
        <v>5801</v>
      </c>
      <c r="J67" s="4457">
        <v>1680</v>
      </c>
      <c r="K67" s="4457">
        <v>239880</v>
      </c>
      <c r="L67" s="4457">
        <v>211734</v>
      </c>
      <c r="M67" s="4457">
        <v>43035</v>
      </c>
      <c r="N67" s="4457">
        <v>283086</v>
      </c>
      <c r="O67" s="4457">
        <v>1783975</v>
      </c>
      <c r="P67" s="4457" t="s">
        <v>398</v>
      </c>
      <c r="Q67" s="4457">
        <v>11123</v>
      </c>
    </row>
    <row r="68" spans="1:17" ht="14.25" customHeight="1">
      <c r="A68" s="4167" t="s">
        <v>66</v>
      </c>
      <c r="B68" s="6026">
        <v>0</v>
      </c>
      <c r="C68" s="6026">
        <v>0</v>
      </c>
      <c r="D68" s="6026" t="s">
        <v>428</v>
      </c>
      <c r="E68" s="6026" t="s">
        <v>428</v>
      </c>
      <c r="F68" s="6026" t="s">
        <v>428</v>
      </c>
      <c r="G68" s="6026">
        <v>14965.75</v>
      </c>
      <c r="H68" s="6026">
        <v>0</v>
      </c>
      <c r="I68" s="6026">
        <v>279.31</v>
      </c>
      <c r="J68" s="6027">
        <v>0</v>
      </c>
      <c r="K68" s="6027">
        <v>0</v>
      </c>
      <c r="L68" s="6027" t="s">
        <v>428</v>
      </c>
      <c r="M68" s="6027" t="s">
        <v>428</v>
      </c>
      <c r="N68" s="6027" t="s">
        <v>428</v>
      </c>
      <c r="O68" s="6027">
        <v>18127</v>
      </c>
      <c r="P68" s="6027">
        <v>0</v>
      </c>
      <c r="Q68" s="6027">
        <v>574.70000000000005</v>
      </c>
    </row>
    <row r="69" spans="1:17" ht="14.25" customHeight="1" thickBot="1">
      <c r="A69" s="4176" t="s">
        <v>67</v>
      </c>
      <c r="B69" s="4180">
        <v>0</v>
      </c>
      <c r="C69" s="4180">
        <v>0</v>
      </c>
      <c r="D69" s="4180">
        <v>0</v>
      </c>
      <c r="E69" s="4180">
        <v>0</v>
      </c>
      <c r="F69" s="4180">
        <v>0</v>
      </c>
      <c r="G69" s="4180">
        <v>0</v>
      </c>
      <c r="H69" s="4180">
        <v>0</v>
      </c>
      <c r="I69" s="4180">
        <v>0</v>
      </c>
      <c r="J69" s="4139">
        <v>0</v>
      </c>
      <c r="K69" s="4139">
        <v>0</v>
      </c>
      <c r="L69" s="4139">
        <v>276.52</v>
      </c>
      <c r="M69" s="4139">
        <v>411</v>
      </c>
      <c r="N69" s="4139">
        <v>3565</v>
      </c>
      <c r="O69" s="4139">
        <v>33676</v>
      </c>
      <c r="P69" s="4139">
        <v>13737</v>
      </c>
      <c r="Q69" s="4139">
        <v>1151.75</v>
      </c>
    </row>
    <row r="70" spans="1:17" ht="14.25" customHeight="1" thickBot="1">
      <c r="A70" s="4177" t="s">
        <v>68</v>
      </c>
      <c r="B70" s="114">
        <f t="shared" ref="B70:Q70" si="0">SUM(B13:B69)</f>
        <v>3550</v>
      </c>
      <c r="C70" s="114">
        <f t="shared" si="0"/>
        <v>270623.69</v>
      </c>
      <c r="D70" s="114">
        <f t="shared" si="0"/>
        <v>390545.06</v>
      </c>
      <c r="E70" s="114">
        <f t="shared" si="0"/>
        <v>122371.36000000002</v>
      </c>
      <c r="F70" s="114">
        <f t="shared" si="0"/>
        <v>334665.77</v>
      </c>
      <c r="G70" s="114">
        <f t="shared" si="0"/>
        <v>3485633.23</v>
      </c>
      <c r="H70" s="114">
        <f t="shared" si="0"/>
        <v>158068.66</v>
      </c>
      <c r="I70" s="114">
        <f t="shared" si="0"/>
        <v>43479.909999999996</v>
      </c>
      <c r="J70" s="328">
        <f t="shared" si="0"/>
        <v>7900</v>
      </c>
      <c r="K70" s="328">
        <f t="shared" si="0"/>
        <v>665450.67000000004</v>
      </c>
      <c r="L70" s="328">
        <f t="shared" si="0"/>
        <v>1166860.2800000003</v>
      </c>
      <c r="M70" s="328">
        <f t="shared" si="0"/>
        <v>415185.21</v>
      </c>
      <c r="N70" s="328">
        <f t="shared" si="0"/>
        <v>2225994.0499999998</v>
      </c>
      <c r="O70" s="328">
        <f t="shared" si="0"/>
        <v>11355200.759999998</v>
      </c>
      <c r="P70" s="328">
        <f t="shared" si="0"/>
        <v>398186.75999999995</v>
      </c>
      <c r="Q70" s="328">
        <f t="shared" si="0"/>
        <v>145547.77000000002</v>
      </c>
    </row>
    <row r="71" spans="1:17" ht="14.25" customHeight="1">
      <c r="A71" s="4175" t="s">
        <v>69</v>
      </c>
      <c r="B71" s="4140" t="s">
        <v>2331</v>
      </c>
      <c r="C71" s="4159"/>
      <c r="D71" s="4159"/>
      <c r="E71" s="4162"/>
      <c r="F71" s="4162"/>
      <c r="G71" s="4162"/>
      <c r="H71" s="4145"/>
      <c r="I71" s="4162"/>
      <c r="J71" s="4140" t="s">
        <v>2331</v>
      </c>
      <c r="K71" s="4145"/>
      <c r="L71" s="4145"/>
      <c r="M71" s="4162"/>
      <c r="N71" s="4162"/>
      <c r="O71" s="4162"/>
      <c r="P71" s="4145"/>
      <c r="Q71" s="4139"/>
    </row>
    <row r="72" spans="1:17" ht="14.25" customHeight="1">
      <c r="A72" s="4167" t="s">
        <v>70</v>
      </c>
      <c r="B72" s="4140" t="s">
        <v>2331</v>
      </c>
      <c r="C72" s="4159"/>
      <c r="D72" s="4159"/>
      <c r="E72" s="4162"/>
      <c r="F72" s="4162"/>
      <c r="G72" s="4162"/>
      <c r="H72" s="4145"/>
      <c r="I72" s="4162"/>
      <c r="J72" s="4140" t="s">
        <v>2331</v>
      </c>
      <c r="K72" s="4145"/>
      <c r="L72" s="4145"/>
      <c r="M72" s="4162"/>
      <c r="N72" s="4162"/>
      <c r="O72" s="4162"/>
      <c r="P72" s="4145"/>
      <c r="Q72" s="4139"/>
    </row>
    <row r="73" spans="1:17" ht="14.25" customHeight="1">
      <c r="A73" s="4167" t="s">
        <v>71</v>
      </c>
      <c r="B73" s="4140" t="s">
        <v>2331</v>
      </c>
      <c r="C73" s="4159"/>
      <c r="D73" s="4159"/>
      <c r="E73" s="4162"/>
      <c r="F73" s="4162"/>
      <c r="G73" s="4162"/>
      <c r="H73" s="4145"/>
      <c r="I73" s="4162"/>
      <c r="J73" s="4140" t="s">
        <v>2331</v>
      </c>
      <c r="K73" s="4145"/>
      <c r="L73" s="4145"/>
      <c r="M73" s="4162"/>
      <c r="N73" s="4162"/>
      <c r="O73" s="4162"/>
      <c r="P73" s="4145"/>
      <c r="Q73" s="4180"/>
    </row>
    <row r="74" spans="1:17" ht="14.25" customHeight="1">
      <c r="A74" s="4167" t="s">
        <v>72</v>
      </c>
      <c r="B74" s="4140" t="s">
        <v>2331</v>
      </c>
      <c r="C74" s="4159"/>
      <c r="D74" s="4159"/>
      <c r="E74" s="4162"/>
      <c r="F74" s="4162"/>
      <c r="G74" s="4162"/>
      <c r="H74" s="4145"/>
      <c r="I74" s="4162"/>
      <c r="J74" s="4140" t="s">
        <v>2331</v>
      </c>
      <c r="K74" s="4145"/>
      <c r="L74" s="4145"/>
      <c r="M74" s="4162"/>
      <c r="N74" s="4162"/>
      <c r="O74" s="4162"/>
      <c r="P74" s="4145"/>
      <c r="Q74" s="4139"/>
    </row>
    <row r="75" spans="1:17" ht="14.25" customHeight="1" thickBot="1">
      <c r="A75" s="4176" t="s">
        <v>73</v>
      </c>
      <c r="B75" s="4140" t="s">
        <v>2331</v>
      </c>
      <c r="C75" s="4159"/>
      <c r="D75" s="4159"/>
      <c r="E75" s="4162"/>
      <c r="F75" s="4162"/>
      <c r="G75" s="4162"/>
      <c r="H75" s="4145"/>
      <c r="I75" s="4162"/>
      <c r="J75" s="4140" t="s">
        <v>2331</v>
      </c>
      <c r="K75" s="4145"/>
      <c r="L75" s="4145"/>
      <c r="M75" s="4162"/>
      <c r="N75" s="4162"/>
      <c r="O75" s="4162"/>
      <c r="P75" s="4145"/>
      <c r="Q75" s="4139"/>
    </row>
    <row r="76" spans="1:17" s="4142" customFormat="1" ht="14.25" customHeight="1" thickBot="1">
      <c r="A76" s="453" t="s">
        <v>74</v>
      </c>
      <c r="B76" s="4140">
        <v>250</v>
      </c>
      <c r="C76" s="4181">
        <v>2283207</v>
      </c>
      <c r="D76" s="4181">
        <v>4027000</v>
      </c>
      <c r="E76" s="4158">
        <v>200000</v>
      </c>
      <c r="F76" s="4158">
        <v>1883111</v>
      </c>
      <c r="G76" s="4158">
        <v>17311587</v>
      </c>
      <c r="H76" s="4140">
        <v>2300882</v>
      </c>
      <c r="I76" s="4158">
        <v>1185072</v>
      </c>
      <c r="J76" s="4140">
        <v>250</v>
      </c>
      <c r="K76" s="4140">
        <v>3769652</v>
      </c>
      <c r="L76" s="4140">
        <v>4100000</v>
      </c>
      <c r="M76" s="4158">
        <v>225000</v>
      </c>
      <c r="N76" s="4158">
        <v>4224497</v>
      </c>
      <c r="O76" s="4158">
        <v>21899425</v>
      </c>
      <c r="P76" s="4140">
        <v>2858000</v>
      </c>
      <c r="Q76" s="4158">
        <v>407734</v>
      </c>
    </row>
    <row r="77" spans="1:17" ht="14.25" customHeight="1" thickBot="1">
      <c r="A77" s="110" t="s">
        <v>75</v>
      </c>
      <c r="B77" s="115">
        <f t="shared" ref="B77:I77" si="1">SUM(B70+B76)</f>
        <v>3800</v>
      </c>
      <c r="C77" s="115">
        <f t="shared" si="1"/>
        <v>2553830.69</v>
      </c>
      <c r="D77" s="115">
        <f t="shared" si="1"/>
        <v>4417545.0599999996</v>
      </c>
      <c r="E77" s="115">
        <f t="shared" si="1"/>
        <v>322371.36</v>
      </c>
      <c r="F77" s="115">
        <f t="shared" si="1"/>
        <v>2217776.77</v>
      </c>
      <c r="G77" s="115">
        <f t="shared" si="1"/>
        <v>20797220.23</v>
      </c>
      <c r="H77" s="115">
        <f t="shared" si="1"/>
        <v>2458950.66</v>
      </c>
      <c r="I77" s="115">
        <f t="shared" si="1"/>
        <v>1228551.9099999999</v>
      </c>
      <c r="J77" s="115">
        <f t="shared" ref="J77:Q77" si="2">SUM(J70+J76)</f>
        <v>8150</v>
      </c>
      <c r="K77" s="115">
        <f t="shared" si="2"/>
        <v>4435102.67</v>
      </c>
      <c r="L77" s="115">
        <f t="shared" si="2"/>
        <v>5266860.28</v>
      </c>
      <c r="M77" s="115">
        <f t="shared" si="2"/>
        <v>640185.21</v>
      </c>
      <c r="N77" s="115">
        <f t="shared" si="2"/>
        <v>6450491.0499999998</v>
      </c>
      <c r="O77" s="115">
        <f t="shared" si="2"/>
        <v>33254625.759999998</v>
      </c>
      <c r="P77" s="115">
        <f t="shared" si="2"/>
        <v>3256186.76</v>
      </c>
      <c r="Q77" s="115">
        <f t="shared" si="2"/>
        <v>553281.77</v>
      </c>
    </row>
    <row r="78" spans="1:17" ht="12.75" thickTop="1"/>
  </sheetData>
  <mergeCells count="5">
    <mergeCell ref="J10:Q10"/>
    <mergeCell ref="A11:A12"/>
    <mergeCell ref="A5:B5"/>
    <mergeCell ref="B10:I10"/>
    <mergeCell ref="A1:G1"/>
  </mergeCells>
  <phoneticPr fontId="134" type="noConversion"/>
  <printOptions horizontalCentered="1" verticalCentered="1"/>
  <pageMargins left="0.2" right="0.2" top="0.4" bottom="0.5" header="0.3" footer="0.3"/>
  <pageSetup paperSize="17" scale="124" orientation="landscape" r:id="rId1"/>
  <headerFooter>
    <oddFooter>&amp;CPage &amp;P of &amp;N&amp;R&amp;A</oddFooter>
  </headerFooter>
  <rowBreaks count="1" manualBreakCount="1">
    <brk id="39"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L81"/>
  <sheetViews>
    <sheetView topLeftCell="A6" zoomScaleNormal="100" workbookViewId="0">
      <pane xSplit="1" ySplit="10" topLeftCell="B16" activePane="bottomRight" state="frozen"/>
      <selection activeCell="A6" sqref="A6"/>
      <selection pane="topRight" activeCell="B6" sqref="B6"/>
      <selection pane="bottomLeft" activeCell="A16" sqref="A16"/>
      <selection pane="bottomRight" activeCell="F69" sqref="F69:G69"/>
    </sheetView>
  </sheetViews>
  <sheetFormatPr defaultRowHeight="12.75"/>
  <cols>
    <col min="1" max="1" width="15.5703125" customWidth="1"/>
    <col min="2" max="11" width="14.140625" customWidth="1"/>
  </cols>
  <sheetData>
    <row r="1" spans="1:12" ht="18">
      <c r="A1" s="6285" t="s">
        <v>570</v>
      </c>
      <c r="B1" s="6285"/>
      <c r="C1" s="6285"/>
      <c r="D1" s="6285"/>
      <c r="E1" s="6285"/>
      <c r="F1" s="6285"/>
      <c r="G1" s="6285"/>
      <c r="H1" s="571"/>
      <c r="I1" s="571"/>
      <c r="J1" s="571"/>
      <c r="K1" s="571"/>
      <c r="L1" s="3"/>
    </row>
    <row r="2" spans="1:12" ht="15" customHeight="1">
      <c r="A2" s="245"/>
      <c r="B2" s="245"/>
      <c r="C2" s="245"/>
      <c r="D2" s="245"/>
      <c r="E2" s="245"/>
      <c r="F2" s="245"/>
      <c r="G2" s="245"/>
      <c r="H2" s="245"/>
      <c r="I2" s="245"/>
      <c r="J2" s="245"/>
      <c r="K2" s="245"/>
      <c r="L2" s="3"/>
    </row>
    <row r="3" spans="1:12" ht="18">
      <c r="A3" s="211" t="s">
        <v>449</v>
      </c>
      <c r="B3" s="233"/>
      <c r="C3" s="233"/>
      <c r="D3" s="1"/>
      <c r="E3" s="1"/>
      <c r="F3" s="1"/>
      <c r="G3" s="1"/>
      <c r="H3" s="1"/>
      <c r="I3" s="1"/>
      <c r="J3" s="1"/>
      <c r="K3" s="1"/>
      <c r="L3" s="1"/>
    </row>
    <row r="4" spans="1:12" ht="15.75">
      <c r="A4" s="296" t="s">
        <v>420</v>
      </c>
      <c r="B4" s="220"/>
      <c r="C4" s="1"/>
      <c r="D4" s="1"/>
      <c r="E4" s="1"/>
      <c r="F4" s="1"/>
      <c r="G4" s="1"/>
      <c r="H4" s="1"/>
      <c r="I4" s="1"/>
      <c r="J4" s="1"/>
      <c r="K4" s="1"/>
      <c r="L4" s="1"/>
    </row>
    <row r="5" spans="1:12" ht="15.75">
      <c r="A5" s="6284" t="s">
        <v>427</v>
      </c>
      <c r="B5" s="6284"/>
      <c r="C5" s="1"/>
      <c r="D5" s="1"/>
      <c r="E5" s="1"/>
      <c r="F5" s="1"/>
      <c r="G5" s="1"/>
      <c r="H5" s="1"/>
      <c r="I5" s="1"/>
      <c r="J5" s="1"/>
      <c r="K5" s="1"/>
      <c r="L5" s="1"/>
    </row>
    <row r="6" spans="1:12" ht="15.75">
      <c r="A6" s="292" t="s">
        <v>430</v>
      </c>
      <c r="B6" s="293">
        <v>0</v>
      </c>
      <c r="C6" s="1"/>
      <c r="D6" s="1"/>
      <c r="E6" s="1"/>
      <c r="F6" s="1"/>
      <c r="G6" s="1"/>
      <c r="H6" s="1"/>
      <c r="I6" s="1"/>
      <c r="J6" s="1"/>
      <c r="K6" s="1"/>
      <c r="L6" s="1"/>
    </row>
    <row r="7" spans="1:12" ht="15.75">
      <c r="A7" s="292" t="s">
        <v>429</v>
      </c>
      <c r="B7" s="293" t="s">
        <v>398</v>
      </c>
      <c r="C7" s="1"/>
      <c r="D7" s="1"/>
      <c r="E7" s="1"/>
      <c r="F7" s="1"/>
      <c r="G7" s="1"/>
      <c r="H7" s="1"/>
      <c r="I7" s="1"/>
      <c r="J7" s="1"/>
      <c r="K7" s="1"/>
      <c r="L7" s="1"/>
    </row>
    <row r="8" spans="1:12" ht="15.75">
      <c r="A8" s="292" t="s">
        <v>431</v>
      </c>
      <c r="B8" s="293" t="s">
        <v>428</v>
      </c>
      <c r="C8" s="1"/>
      <c r="D8" s="1"/>
      <c r="E8" s="1"/>
      <c r="F8" s="1"/>
      <c r="G8" s="1"/>
      <c r="H8" s="1"/>
      <c r="I8" s="1"/>
      <c r="J8" s="1"/>
      <c r="K8" s="1"/>
      <c r="L8" s="1"/>
    </row>
    <row r="9" spans="1:12" ht="15.75">
      <c r="A9" s="266"/>
      <c r="B9" s="220"/>
      <c r="C9" s="1"/>
      <c r="D9" s="1"/>
      <c r="E9" s="1"/>
      <c r="F9" s="1"/>
      <c r="G9" s="1"/>
      <c r="H9" s="1"/>
      <c r="I9" s="1"/>
      <c r="J9" s="1"/>
      <c r="K9" s="1"/>
      <c r="L9" s="1"/>
    </row>
    <row r="10" spans="1:12">
      <c r="A10" s="1"/>
      <c r="B10" s="21" t="s">
        <v>102</v>
      </c>
      <c r="C10" s="21" t="s">
        <v>103</v>
      </c>
      <c r="D10" s="21" t="s">
        <v>104</v>
      </c>
      <c r="E10" s="21" t="s">
        <v>105</v>
      </c>
      <c r="F10" s="21" t="s">
        <v>106</v>
      </c>
      <c r="G10" s="21" t="s">
        <v>107</v>
      </c>
      <c r="H10" s="21" t="s">
        <v>108</v>
      </c>
      <c r="I10" s="21" t="s">
        <v>109</v>
      </c>
      <c r="J10" s="21" t="s">
        <v>110</v>
      </c>
      <c r="K10" s="21" t="s">
        <v>111</v>
      </c>
      <c r="L10" s="1"/>
    </row>
    <row r="11" spans="1:12">
      <c r="A11" s="6301" t="s">
        <v>2</v>
      </c>
      <c r="B11" s="6291" t="s">
        <v>120</v>
      </c>
      <c r="C11" s="6311"/>
      <c r="D11" s="6311"/>
      <c r="E11" s="6312"/>
      <c r="F11" s="6291" t="s">
        <v>121</v>
      </c>
      <c r="G11" s="6311"/>
      <c r="H11" s="6312"/>
      <c r="I11" s="6308" t="s">
        <v>541</v>
      </c>
      <c r="J11" s="6308"/>
      <c r="K11" s="6309"/>
      <c r="L11" s="17"/>
    </row>
    <row r="12" spans="1:12" ht="30.75" customHeight="1">
      <c r="A12" s="6307"/>
      <c r="B12" s="6313"/>
      <c r="C12" s="6314"/>
      <c r="D12" s="6314"/>
      <c r="E12" s="6315"/>
      <c r="F12" s="6313"/>
      <c r="G12" s="6314"/>
      <c r="H12" s="6315"/>
      <c r="I12" s="6310"/>
      <c r="J12" s="6310"/>
      <c r="K12" s="6297"/>
      <c r="L12" s="1"/>
    </row>
    <row r="13" spans="1:12">
      <c r="A13" s="6307"/>
      <c r="B13" s="66" t="s">
        <v>122</v>
      </c>
      <c r="C13" s="67" t="s">
        <v>123</v>
      </c>
      <c r="D13" s="6316" t="s">
        <v>124</v>
      </c>
      <c r="E13" s="6316" t="s">
        <v>125</v>
      </c>
      <c r="F13" s="66" t="s">
        <v>122</v>
      </c>
      <c r="G13" s="66" t="s">
        <v>123</v>
      </c>
      <c r="H13" s="6316" t="s">
        <v>125</v>
      </c>
      <c r="I13" s="67" t="s">
        <v>126</v>
      </c>
      <c r="J13" s="66" t="s">
        <v>126</v>
      </c>
      <c r="K13" s="66" t="s">
        <v>127</v>
      </c>
      <c r="L13" s="2"/>
    </row>
    <row r="14" spans="1:12">
      <c r="A14" s="6307"/>
      <c r="B14" s="68" t="s">
        <v>128</v>
      </c>
      <c r="C14" s="69" t="s">
        <v>128</v>
      </c>
      <c r="D14" s="6286"/>
      <c r="E14" s="6286"/>
      <c r="F14" s="68" t="s">
        <v>129</v>
      </c>
      <c r="G14" s="68" t="s">
        <v>129</v>
      </c>
      <c r="H14" s="6286"/>
      <c r="I14" s="69" t="s">
        <v>130</v>
      </c>
      <c r="J14" s="68" t="s">
        <v>131</v>
      </c>
      <c r="K14" s="68" t="s">
        <v>132</v>
      </c>
      <c r="L14" s="2"/>
    </row>
    <row r="15" spans="1:12">
      <c r="A15" s="6302"/>
      <c r="B15" s="70" t="s">
        <v>133</v>
      </c>
      <c r="C15" s="71" t="s">
        <v>133</v>
      </c>
      <c r="D15" s="6287"/>
      <c r="E15" s="6287"/>
      <c r="F15" s="70" t="s">
        <v>133</v>
      </c>
      <c r="G15" s="70" t="s">
        <v>133</v>
      </c>
      <c r="H15" s="6287"/>
      <c r="I15" s="71" t="s">
        <v>134</v>
      </c>
      <c r="J15" s="70" t="s">
        <v>134</v>
      </c>
      <c r="K15" s="70" t="s">
        <v>134</v>
      </c>
      <c r="L15" s="2"/>
    </row>
    <row r="16" spans="1:12" ht="14.25" customHeight="1">
      <c r="A16" s="5" t="s">
        <v>11</v>
      </c>
      <c r="B16" s="1997">
        <v>115501</v>
      </c>
      <c r="C16" s="1997">
        <v>115501</v>
      </c>
      <c r="D16" s="1983">
        <v>2</v>
      </c>
      <c r="E16" s="1984" t="s">
        <v>721</v>
      </c>
      <c r="F16" s="1998">
        <v>83775</v>
      </c>
      <c r="G16" s="1998">
        <v>83775</v>
      </c>
      <c r="H16" s="1984" t="s">
        <v>721</v>
      </c>
      <c r="I16" s="1999">
        <v>22</v>
      </c>
      <c r="J16" s="1999">
        <v>2</v>
      </c>
      <c r="K16" s="1991">
        <v>0</v>
      </c>
      <c r="L16" s="1"/>
    </row>
    <row r="17" spans="1:12" ht="14.25" customHeight="1">
      <c r="A17" s="5" t="s">
        <v>12</v>
      </c>
      <c r="B17" s="5761">
        <v>22279</v>
      </c>
      <c r="C17" s="5761">
        <v>22279</v>
      </c>
      <c r="D17" s="5758">
        <v>4</v>
      </c>
      <c r="E17" s="5759" t="s">
        <v>720</v>
      </c>
      <c r="F17" s="5762">
        <v>50922</v>
      </c>
      <c r="G17" s="5762">
        <v>50922</v>
      </c>
      <c r="H17" s="5759" t="s">
        <v>721</v>
      </c>
      <c r="I17" s="5746">
        <v>2</v>
      </c>
      <c r="J17" s="5746">
        <v>2</v>
      </c>
      <c r="K17" s="5760">
        <v>0</v>
      </c>
      <c r="L17" s="1"/>
    </row>
    <row r="18" spans="1:12" ht="14.25" customHeight="1">
      <c r="A18" s="5" t="s">
        <v>13</v>
      </c>
      <c r="B18" s="3944">
        <v>20000</v>
      </c>
      <c r="C18" s="3944">
        <v>20000</v>
      </c>
      <c r="D18" s="3941">
        <v>4</v>
      </c>
      <c r="E18" s="3942" t="s">
        <v>720</v>
      </c>
      <c r="F18" s="3945">
        <v>103191.54</v>
      </c>
      <c r="G18" s="3945">
        <v>103191.54</v>
      </c>
      <c r="H18" s="3942" t="s">
        <v>721</v>
      </c>
      <c r="I18" s="3946">
        <v>12</v>
      </c>
      <c r="J18" s="3946">
        <v>2</v>
      </c>
      <c r="K18" s="3943">
        <v>20</v>
      </c>
      <c r="L18" s="1"/>
    </row>
    <row r="19" spans="1:12" ht="14.25" customHeight="1">
      <c r="A19" s="5" t="s">
        <v>14</v>
      </c>
      <c r="B19" s="3467">
        <v>85280</v>
      </c>
      <c r="C19" s="3467">
        <v>84130</v>
      </c>
      <c r="D19" s="3464">
        <v>4</v>
      </c>
      <c r="E19" s="3465" t="s">
        <v>721</v>
      </c>
      <c r="F19" s="3468">
        <v>56895</v>
      </c>
      <c r="G19" s="3468">
        <v>56587</v>
      </c>
      <c r="H19" s="3465" t="s">
        <v>721</v>
      </c>
      <c r="I19" s="3469">
        <v>2</v>
      </c>
      <c r="J19" s="3469">
        <v>0</v>
      </c>
      <c r="K19" s="3466" t="s">
        <v>725</v>
      </c>
      <c r="L19" s="1"/>
    </row>
    <row r="20" spans="1:12" ht="14.25" customHeight="1">
      <c r="A20" s="5" t="s">
        <v>15</v>
      </c>
      <c r="B20" s="2700">
        <v>35000</v>
      </c>
      <c r="C20" s="2700">
        <v>35000</v>
      </c>
      <c r="D20" s="2697">
        <v>4</v>
      </c>
      <c r="E20" s="2698" t="s">
        <v>720</v>
      </c>
      <c r="F20" s="2701">
        <v>62900</v>
      </c>
      <c r="G20" s="2701">
        <v>64400</v>
      </c>
      <c r="H20" s="2698" t="s">
        <v>721</v>
      </c>
      <c r="I20" s="2702">
        <v>0</v>
      </c>
      <c r="J20" s="2702">
        <v>2</v>
      </c>
      <c r="K20" s="2699">
        <v>2</v>
      </c>
      <c r="L20" s="1"/>
    </row>
    <row r="21" spans="1:12" ht="14.25" customHeight="1">
      <c r="A21" s="5" t="s">
        <v>16</v>
      </c>
      <c r="B21" s="694">
        <v>78802.880000000005</v>
      </c>
      <c r="C21" s="694">
        <v>78802.880000000005</v>
      </c>
      <c r="D21" s="692">
        <v>4</v>
      </c>
      <c r="E21" s="693" t="s">
        <v>721</v>
      </c>
      <c r="F21" s="695">
        <v>58129.5</v>
      </c>
      <c r="G21" s="695">
        <v>50895</v>
      </c>
      <c r="H21" s="693" t="s">
        <v>721</v>
      </c>
      <c r="I21" s="696">
        <v>4</v>
      </c>
      <c r="J21" s="697">
        <v>0</v>
      </c>
      <c r="K21" s="691">
        <v>23</v>
      </c>
      <c r="L21" s="1"/>
    </row>
    <row r="22" spans="1:12" ht="14.25" customHeight="1">
      <c r="A22" s="5" t="s">
        <v>17</v>
      </c>
      <c r="B22" s="4968">
        <v>27397.55</v>
      </c>
      <c r="C22" s="4968">
        <v>27397.55</v>
      </c>
      <c r="D22" s="4965">
        <v>2</v>
      </c>
      <c r="E22" s="4966" t="s">
        <v>720</v>
      </c>
      <c r="F22" s="4969">
        <v>63036</v>
      </c>
      <c r="G22" s="4969">
        <v>63036</v>
      </c>
      <c r="H22" s="4966" t="s">
        <v>721</v>
      </c>
      <c r="I22" s="4970">
        <v>4</v>
      </c>
      <c r="J22" s="4970">
        <v>0</v>
      </c>
      <c r="K22" s="4967">
        <v>7</v>
      </c>
      <c r="L22" s="1"/>
    </row>
    <row r="23" spans="1:12">
      <c r="A23" s="102" t="s">
        <v>18</v>
      </c>
      <c r="B23" s="954">
        <v>64119</v>
      </c>
      <c r="C23" s="954">
        <v>64119</v>
      </c>
      <c r="D23" s="951">
        <v>2</v>
      </c>
      <c r="E23" s="952" t="s">
        <v>721</v>
      </c>
      <c r="F23" s="955">
        <v>38220</v>
      </c>
      <c r="G23" s="955">
        <v>43726</v>
      </c>
      <c r="H23" s="952" t="s">
        <v>721</v>
      </c>
      <c r="I23" s="956">
        <v>2</v>
      </c>
      <c r="J23" s="956">
        <v>0</v>
      </c>
      <c r="K23" s="953">
        <v>3</v>
      </c>
      <c r="L23" s="1"/>
    </row>
    <row r="24" spans="1:12" ht="14.25" customHeight="1">
      <c r="A24" s="5" t="s">
        <v>19</v>
      </c>
      <c r="B24" s="2416">
        <v>62779</v>
      </c>
      <c r="C24" s="2416">
        <v>62779</v>
      </c>
      <c r="D24" s="2413">
        <v>4</v>
      </c>
      <c r="E24" s="2414" t="s">
        <v>721</v>
      </c>
      <c r="F24" s="2417">
        <v>59834</v>
      </c>
      <c r="G24" s="2417">
        <v>57192</v>
      </c>
      <c r="H24" s="2414" t="s">
        <v>721</v>
      </c>
      <c r="I24" s="2418">
        <v>2</v>
      </c>
      <c r="J24" s="2418">
        <v>0</v>
      </c>
      <c r="K24" s="2415">
        <v>0</v>
      </c>
      <c r="L24" s="1"/>
    </row>
    <row r="25" spans="1:12" ht="14.25" customHeight="1">
      <c r="A25" s="5" t="s">
        <v>20</v>
      </c>
      <c r="B25" s="3086">
        <v>85344.5</v>
      </c>
      <c r="C25" s="3086">
        <v>85344.5</v>
      </c>
      <c r="D25" s="3083">
        <v>4</v>
      </c>
      <c r="E25" s="3084" t="s">
        <v>721</v>
      </c>
      <c r="F25" s="3087">
        <v>70500</v>
      </c>
      <c r="G25" s="3087">
        <v>70500</v>
      </c>
      <c r="H25" s="3084" t="s">
        <v>721</v>
      </c>
      <c r="I25" s="3088">
        <v>8</v>
      </c>
      <c r="J25" s="3088">
        <v>0</v>
      </c>
      <c r="K25" s="3085">
        <v>0</v>
      </c>
      <c r="L25" s="1"/>
    </row>
    <row r="26" spans="1:12" ht="14.25" customHeight="1">
      <c r="A26" s="5" t="s">
        <v>21</v>
      </c>
      <c r="B26" s="893">
        <v>59026</v>
      </c>
      <c r="C26" s="893">
        <v>59026</v>
      </c>
      <c r="D26" s="890">
        <v>4</v>
      </c>
      <c r="E26" s="891" t="s">
        <v>721</v>
      </c>
      <c r="F26" s="894">
        <v>56402</v>
      </c>
      <c r="G26" s="894">
        <v>56402</v>
      </c>
      <c r="H26" s="891" t="s">
        <v>721</v>
      </c>
      <c r="I26" s="895">
        <v>4</v>
      </c>
      <c r="J26" s="895">
        <v>0</v>
      </c>
      <c r="K26" s="892">
        <v>2</v>
      </c>
      <c r="L26" s="1"/>
    </row>
    <row r="27" spans="1:12" ht="14.25" customHeight="1">
      <c r="A27" s="5" t="s">
        <v>22</v>
      </c>
      <c r="B27" s="614">
        <v>62550</v>
      </c>
      <c r="C27" s="614">
        <v>62550</v>
      </c>
      <c r="D27" s="615">
        <v>2</v>
      </c>
      <c r="E27" s="616" t="s">
        <v>721</v>
      </c>
      <c r="F27" s="617">
        <v>54900</v>
      </c>
      <c r="G27" s="617">
        <v>54900</v>
      </c>
      <c r="H27" s="616" t="s">
        <v>721</v>
      </c>
      <c r="I27" s="618">
        <v>2</v>
      </c>
      <c r="J27" s="618">
        <v>0</v>
      </c>
      <c r="K27" s="619">
        <v>0</v>
      </c>
      <c r="L27" s="1"/>
    </row>
    <row r="28" spans="1:12" ht="14.25" customHeight="1">
      <c r="A28" s="5" t="s">
        <v>23</v>
      </c>
      <c r="B28" s="4759">
        <v>128882</v>
      </c>
      <c r="C28" s="4759">
        <v>128882</v>
      </c>
      <c r="D28" s="4756">
        <v>2</v>
      </c>
      <c r="E28" s="4757" t="s">
        <v>721</v>
      </c>
      <c r="F28" s="4760">
        <v>115518</v>
      </c>
      <c r="G28" s="4760">
        <v>115518</v>
      </c>
      <c r="H28" s="4757" t="s">
        <v>721</v>
      </c>
      <c r="I28" s="4761">
        <v>16</v>
      </c>
      <c r="J28" s="4761">
        <v>2</v>
      </c>
      <c r="K28" s="4758">
        <v>4</v>
      </c>
      <c r="L28" s="1"/>
    </row>
    <row r="29" spans="1:12" s="1" customFormat="1" ht="14.25" customHeight="1">
      <c r="A29" s="5" t="s">
        <v>24</v>
      </c>
      <c r="B29" s="5065">
        <v>155082</v>
      </c>
      <c r="C29" s="5065">
        <v>155082</v>
      </c>
      <c r="D29" s="5062">
        <v>4</v>
      </c>
      <c r="E29" s="5063" t="s">
        <v>721</v>
      </c>
      <c r="F29" s="5066">
        <v>115865</v>
      </c>
      <c r="G29" s="5066">
        <v>119634</v>
      </c>
      <c r="H29" s="5063" t="s">
        <v>721</v>
      </c>
      <c r="I29" s="5067">
        <v>36</v>
      </c>
      <c r="J29" s="5067">
        <v>28</v>
      </c>
      <c r="K29" s="5064">
        <v>5</v>
      </c>
    </row>
    <row r="30" spans="1:12" ht="14.25" customHeight="1">
      <c r="A30" s="5" t="s">
        <v>25</v>
      </c>
      <c r="B30" s="1051">
        <v>32308</v>
      </c>
      <c r="C30" s="1051">
        <v>32308</v>
      </c>
      <c r="D30" s="1048">
        <v>4</v>
      </c>
      <c r="E30" s="1049" t="s">
        <v>720</v>
      </c>
      <c r="F30" s="1052">
        <v>62478</v>
      </c>
      <c r="G30" s="1052">
        <v>62478</v>
      </c>
      <c r="H30" s="1049" t="s">
        <v>721</v>
      </c>
      <c r="I30" s="1053">
        <v>2</v>
      </c>
      <c r="J30" s="1053">
        <v>0</v>
      </c>
      <c r="K30" s="1050">
        <v>6</v>
      </c>
      <c r="L30" s="1"/>
    </row>
    <row r="31" spans="1:12" ht="14.25" customHeight="1">
      <c r="A31" s="5" t="s">
        <v>26</v>
      </c>
      <c r="B31" s="5148">
        <v>73588</v>
      </c>
      <c r="C31" s="5148">
        <v>73588</v>
      </c>
      <c r="D31" s="5145">
        <v>4</v>
      </c>
      <c r="E31" s="5146" t="s">
        <v>721</v>
      </c>
      <c r="F31" s="5149">
        <v>53892</v>
      </c>
      <c r="G31" s="5149">
        <v>53892</v>
      </c>
      <c r="H31" s="5146" t="s">
        <v>721</v>
      </c>
      <c r="I31" s="5150">
        <v>2</v>
      </c>
      <c r="J31" s="5150">
        <v>0</v>
      </c>
      <c r="K31" s="5147">
        <v>1</v>
      </c>
      <c r="L31" s="1"/>
    </row>
    <row r="32" spans="1:12" ht="14.25" customHeight="1">
      <c r="A32" s="5" t="s">
        <v>27</v>
      </c>
      <c r="B32" s="3375">
        <v>19174</v>
      </c>
      <c r="C32" s="3375">
        <v>19174</v>
      </c>
      <c r="D32" s="3372">
        <v>2</v>
      </c>
      <c r="E32" s="3373" t="s">
        <v>720</v>
      </c>
      <c r="F32" s="3376">
        <v>46444</v>
      </c>
      <c r="G32" s="3376">
        <v>47239</v>
      </c>
      <c r="H32" s="3373" t="s">
        <v>721</v>
      </c>
      <c r="I32" s="3377">
        <v>2</v>
      </c>
      <c r="J32" s="3377">
        <v>2</v>
      </c>
      <c r="K32" s="3374">
        <v>2</v>
      </c>
      <c r="L32" s="1"/>
    </row>
    <row r="33" spans="1:12" ht="14.25" customHeight="1">
      <c r="A33" s="5" t="s">
        <v>28</v>
      </c>
      <c r="B33" s="1115">
        <v>62817</v>
      </c>
      <c r="C33" s="1115">
        <v>62817</v>
      </c>
      <c r="D33" s="1112">
        <v>4</v>
      </c>
      <c r="E33" s="1113" t="s">
        <v>720</v>
      </c>
      <c r="F33" s="1116">
        <v>66657</v>
      </c>
      <c r="G33" s="1116">
        <v>65857</v>
      </c>
      <c r="H33" s="1113" t="s">
        <v>721</v>
      </c>
      <c r="I33" s="1117">
        <v>0</v>
      </c>
      <c r="J33" s="1117">
        <v>5</v>
      </c>
      <c r="K33" s="1114">
        <v>0</v>
      </c>
      <c r="L33" s="1"/>
    </row>
    <row r="34" spans="1:12" ht="14.25" customHeight="1">
      <c r="A34" s="5" t="s">
        <v>29</v>
      </c>
      <c r="B34" s="1694">
        <v>22705</v>
      </c>
      <c r="C34" s="1694">
        <v>22705</v>
      </c>
      <c r="D34" s="1691">
        <v>4</v>
      </c>
      <c r="E34" s="1692" t="s">
        <v>720</v>
      </c>
      <c r="F34" s="1695">
        <v>56000</v>
      </c>
      <c r="G34" s="1695">
        <v>56000</v>
      </c>
      <c r="H34" s="1692" t="s">
        <v>721</v>
      </c>
      <c r="I34" s="1696">
        <v>2</v>
      </c>
      <c r="J34" s="1696">
        <v>0</v>
      </c>
      <c r="K34" s="1693" t="s">
        <v>724</v>
      </c>
      <c r="L34" s="1"/>
    </row>
    <row r="35" spans="1:12" ht="14.25" customHeight="1">
      <c r="A35" s="5" t="s">
        <v>30</v>
      </c>
      <c r="B35" s="2795">
        <v>58926</v>
      </c>
      <c r="C35" s="2795">
        <v>58926</v>
      </c>
      <c r="D35" s="2792">
        <v>2</v>
      </c>
      <c r="E35" s="2793" t="s">
        <v>721</v>
      </c>
      <c r="F35" s="2796">
        <v>19.79</v>
      </c>
      <c r="G35" s="2796">
        <v>19.79</v>
      </c>
      <c r="H35" s="2793" t="s">
        <v>720</v>
      </c>
      <c r="I35" s="2797">
        <v>0</v>
      </c>
      <c r="J35" s="2797">
        <v>0</v>
      </c>
      <c r="K35" s="2794">
        <v>0</v>
      </c>
      <c r="L35" s="1"/>
    </row>
    <row r="36" spans="1:12" s="172" customFormat="1">
      <c r="A36" s="87" t="s">
        <v>31</v>
      </c>
      <c r="B36" s="614">
        <v>53516</v>
      </c>
      <c r="C36" s="614">
        <v>53516</v>
      </c>
      <c r="D36" s="615">
        <v>2</v>
      </c>
      <c r="E36" s="616" t="s">
        <v>720</v>
      </c>
      <c r="F36" s="617">
        <v>43785</v>
      </c>
      <c r="G36" s="617">
        <v>43785</v>
      </c>
      <c r="H36" s="616" t="s">
        <v>721</v>
      </c>
      <c r="I36" s="618">
        <v>0</v>
      </c>
      <c r="J36" s="618">
        <v>0</v>
      </c>
      <c r="K36" s="619">
        <v>3</v>
      </c>
      <c r="L36" s="171"/>
    </row>
    <row r="37" spans="1:12" ht="14.25" customHeight="1">
      <c r="A37" s="5" t="s">
        <v>32</v>
      </c>
      <c r="B37" s="2892">
        <v>66616</v>
      </c>
      <c r="C37" s="2892">
        <v>66616</v>
      </c>
      <c r="D37" s="2889">
        <v>2</v>
      </c>
      <c r="E37" s="2890" t="s">
        <v>721</v>
      </c>
      <c r="F37" s="2893">
        <v>51800</v>
      </c>
      <c r="G37" s="2893">
        <v>51800</v>
      </c>
      <c r="H37" s="2890" t="s">
        <v>721</v>
      </c>
      <c r="I37" s="2894">
        <v>8</v>
      </c>
      <c r="J37" s="2894">
        <v>0</v>
      </c>
      <c r="K37" s="2891">
        <v>0</v>
      </c>
      <c r="L37" s="1"/>
    </row>
    <row r="38" spans="1:12" ht="14.25" customHeight="1">
      <c r="A38" s="5" t="s">
        <v>33</v>
      </c>
      <c r="B38" s="5353">
        <v>62733</v>
      </c>
      <c r="C38" s="5353">
        <v>62733</v>
      </c>
      <c r="D38" s="5350">
        <v>2</v>
      </c>
      <c r="E38" s="5351" t="s">
        <v>721</v>
      </c>
      <c r="F38" s="5354">
        <v>42120</v>
      </c>
      <c r="G38" s="5354">
        <v>43805</v>
      </c>
      <c r="H38" s="5351" t="s">
        <v>721</v>
      </c>
      <c r="I38" s="5355">
        <v>0</v>
      </c>
      <c r="J38" s="5355">
        <v>0</v>
      </c>
      <c r="K38" s="5352">
        <v>0</v>
      </c>
      <c r="L38" s="1"/>
    </row>
    <row r="39" spans="1:12" ht="14.25" customHeight="1">
      <c r="A39" s="5" t="s">
        <v>34</v>
      </c>
      <c r="B39" s="5657">
        <v>76250</v>
      </c>
      <c r="C39" s="5657">
        <v>76250</v>
      </c>
      <c r="D39" s="5654">
        <v>4</v>
      </c>
      <c r="E39" s="5655" t="s">
        <v>721</v>
      </c>
      <c r="F39" s="5658">
        <v>68500</v>
      </c>
      <c r="G39" s="5658">
        <v>68500</v>
      </c>
      <c r="H39" s="5655" t="s">
        <v>721</v>
      </c>
      <c r="I39" s="5659" t="s">
        <v>725</v>
      </c>
      <c r="J39" s="5659">
        <v>2</v>
      </c>
      <c r="K39" s="5656" t="s">
        <v>725</v>
      </c>
      <c r="L39" s="1"/>
    </row>
    <row r="40" spans="1:12" ht="14.25" customHeight="1">
      <c r="A40" s="5" t="s">
        <v>35</v>
      </c>
      <c r="B40" s="5650">
        <v>90296</v>
      </c>
      <c r="C40" s="5650">
        <v>90296</v>
      </c>
      <c r="D40" s="5649">
        <v>4</v>
      </c>
      <c r="E40" s="5651" t="s">
        <v>721</v>
      </c>
      <c r="F40" s="5647" t="s">
        <v>3076</v>
      </c>
      <c r="G40" s="5648">
        <v>58895</v>
      </c>
      <c r="H40" s="4857" t="s">
        <v>721</v>
      </c>
      <c r="I40" s="5853">
        <v>6</v>
      </c>
      <c r="J40" s="5853">
        <v>4</v>
      </c>
      <c r="K40" s="4876">
        <v>1</v>
      </c>
      <c r="L40" s="1"/>
    </row>
    <row r="41" spans="1:12" ht="14.25" customHeight="1">
      <c r="A41" s="5" t="s">
        <v>36</v>
      </c>
      <c r="B41" s="3184">
        <v>168178</v>
      </c>
      <c r="C41" s="3184">
        <v>168178</v>
      </c>
      <c r="D41" s="3181">
        <v>4</v>
      </c>
      <c r="E41" s="3182" t="s">
        <v>721</v>
      </c>
      <c r="F41" s="3185">
        <v>152178</v>
      </c>
      <c r="G41" s="3185">
        <v>152178</v>
      </c>
      <c r="H41" s="3182" t="s">
        <v>721</v>
      </c>
      <c r="I41" s="5977">
        <v>50</v>
      </c>
      <c r="J41" s="5977">
        <v>8</v>
      </c>
      <c r="K41" s="3183">
        <v>13</v>
      </c>
      <c r="L41" s="1"/>
    </row>
    <row r="42" spans="1:12" ht="14.25" customHeight="1">
      <c r="A42" s="5" t="s">
        <v>37</v>
      </c>
      <c r="B42" s="2129">
        <v>65875</v>
      </c>
      <c r="C42" s="2129">
        <v>63779.53</v>
      </c>
      <c r="D42" s="5974">
        <v>4</v>
      </c>
      <c r="E42" s="5975" t="s">
        <v>721</v>
      </c>
      <c r="F42" s="2130">
        <v>55132</v>
      </c>
      <c r="G42" s="2130">
        <v>57632</v>
      </c>
      <c r="H42" s="5975" t="s">
        <v>721</v>
      </c>
      <c r="I42" s="5977">
        <v>6</v>
      </c>
      <c r="J42" s="5977">
        <v>0</v>
      </c>
      <c r="K42" s="2128">
        <v>0</v>
      </c>
      <c r="L42" s="1"/>
    </row>
    <row r="43" spans="1:12" ht="14.25" customHeight="1">
      <c r="A43" s="5" t="s">
        <v>38</v>
      </c>
      <c r="B43" s="4040">
        <v>210000</v>
      </c>
      <c r="C43" s="4040">
        <v>210000</v>
      </c>
      <c r="D43" s="4037">
        <v>2</v>
      </c>
      <c r="E43" s="4038" t="s">
        <v>721</v>
      </c>
      <c r="F43" s="4041">
        <v>160000</v>
      </c>
      <c r="G43" s="4041">
        <v>160000</v>
      </c>
      <c r="H43" s="4038" t="s">
        <v>721</v>
      </c>
      <c r="I43" s="4042">
        <v>180</v>
      </c>
      <c r="J43" s="4042">
        <v>50</v>
      </c>
      <c r="K43" s="4039">
        <v>75</v>
      </c>
      <c r="L43" s="1"/>
    </row>
    <row r="44" spans="1:12" ht="14.25" customHeight="1">
      <c r="A44" s="5" t="s">
        <v>39</v>
      </c>
      <c r="B44" s="1778">
        <v>108150</v>
      </c>
      <c r="C44" s="1778">
        <v>108150</v>
      </c>
      <c r="D44" s="1775">
        <v>4</v>
      </c>
      <c r="E44" s="1776" t="s">
        <v>721</v>
      </c>
      <c r="F44" s="1779">
        <v>75546</v>
      </c>
      <c r="G44" s="1779">
        <v>77739</v>
      </c>
      <c r="H44" s="1776" t="s">
        <v>721</v>
      </c>
      <c r="I44" s="1780">
        <v>10</v>
      </c>
      <c r="J44" s="1780">
        <v>0</v>
      </c>
      <c r="K44" s="1777">
        <v>0</v>
      </c>
      <c r="L44" s="1"/>
    </row>
    <row r="45" spans="1:12" ht="14.25" customHeight="1">
      <c r="A45" s="5" t="s">
        <v>40</v>
      </c>
      <c r="B45" s="2031">
        <v>117508</v>
      </c>
      <c r="C45" s="2031">
        <v>117508</v>
      </c>
      <c r="D45" s="2028">
        <v>4</v>
      </c>
      <c r="E45" s="2029" t="s">
        <v>721</v>
      </c>
      <c r="F45" s="2032">
        <v>72000</v>
      </c>
      <c r="G45" s="2032">
        <v>86533</v>
      </c>
      <c r="H45" s="2029" t="s">
        <v>721</v>
      </c>
      <c r="I45" s="2033">
        <v>18</v>
      </c>
      <c r="J45" s="2033">
        <v>10</v>
      </c>
      <c r="K45" s="2030">
        <v>8</v>
      </c>
      <c r="L45" s="1"/>
    </row>
    <row r="46" spans="1:12" ht="14.25" customHeight="1">
      <c r="A46" s="5" t="s">
        <v>41</v>
      </c>
      <c r="B46" s="3654">
        <v>99973</v>
      </c>
      <c r="C46" s="3654">
        <v>99973</v>
      </c>
      <c r="D46" s="3651">
        <v>2</v>
      </c>
      <c r="E46" s="3652" t="s">
        <v>721</v>
      </c>
      <c r="F46" s="3655">
        <v>76252</v>
      </c>
      <c r="G46" s="3655">
        <v>76252</v>
      </c>
      <c r="H46" s="3652" t="s">
        <v>721</v>
      </c>
      <c r="I46" s="3656">
        <v>20</v>
      </c>
      <c r="J46" s="3656">
        <v>0</v>
      </c>
      <c r="K46" s="3653">
        <v>0</v>
      </c>
      <c r="L46" s="1"/>
    </row>
    <row r="47" spans="1:12" ht="14.25" customHeight="1">
      <c r="A47" s="5" t="s">
        <v>42</v>
      </c>
      <c r="B47" s="3282">
        <v>94734</v>
      </c>
      <c r="C47" s="3282">
        <v>94734</v>
      </c>
      <c r="D47" s="3279">
        <v>4</v>
      </c>
      <c r="E47" s="3280" t="s">
        <v>721</v>
      </c>
      <c r="F47" s="3283">
        <v>77301</v>
      </c>
      <c r="G47" s="3283">
        <v>77301</v>
      </c>
      <c r="H47" s="3280" t="s">
        <v>721</v>
      </c>
      <c r="I47" s="3284">
        <v>2</v>
      </c>
      <c r="J47" s="3284">
        <v>4</v>
      </c>
      <c r="K47" s="3281">
        <v>0</v>
      </c>
      <c r="L47" s="1"/>
    </row>
    <row r="48" spans="1:12" ht="14.25" customHeight="1">
      <c r="A48" s="5" t="s">
        <v>43</v>
      </c>
      <c r="B48" s="2509">
        <v>101713.04</v>
      </c>
      <c r="C48" s="2509">
        <v>101713.04</v>
      </c>
      <c r="D48" s="2506">
        <v>4</v>
      </c>
      <c r="E48" s="2507" t="s">
        <v>721</v>
      </c>
      <c r="F48" s="2510">
        <v>86320</v>
      </c>
      <c r="G48" s="2510">
        <v>87691</v>
      </c>
      <c r="H48" s="2507" t="s">
        <v>721</v>
      </c>
      <c r="I48" s="2511">
        <v>18</v>
      </c>
      <c r="J48" s="2511">
        <v>2</v>
      </c>
      <c r="K48" s="2508" t="s">
        <v>428</v>
      </c>
      <c r="L48" s="1"/>
    </row>
    <row r="49" spans="1:12" ht="14.25" customHeight="1">
      <c r="A49" s="5" t="s">
        <v>44</v>
      </c>
      <c r="B49" s="1306">
        <v>22539</v>
      </c>
      <c r="C49" s="1306">
        <v>22539</v>
      </c>
      <c r="D49" s="1303">
        <v>2</v>
      </c>
      <c r="E49" s="1304" t="s">
        <v>720</v>
      </c>
      <c r="F49" s="1307">
        <v>59502</v>
      </c>
      <c r="G49" s="1307">
        <v>59502</v>
      </c>
      <c r="H49" s="1304" t="s">
        <v>721</v>
      </c>
      <c r="I49" s="1308">
        <v>0</v>
      </c>
      <c r="J49" s="1308">
        <v>8</v>
      </c>
      <c r="K49" s="1305">
        <v>0</v>
      </c>
      <c r="L49" s="1"/>
    </row>
    <row r="50" spans="1:12" ht="14.25" customHeight="1">
      <c r="A50" s="5" t="s">
        <v>45</v>
      </c>
      <c r="B50" s="893">
        <v>73549</v>
      </c>
      <c r="C50" s="893">
        <v>73549</v>
      </c>
      <c r="D50" s="890">
        <v>4</v>
      </c>
      <c r="E50" s="891" t="s">
        <v>721</v>
      </c>
      <c r="F50" s="894">
        <v>61230</v>
      </c>
      <c r="G50" s="894">
        <v>64983</v>
      </c>
      <c r="H50" s="891" t="s">
        <v>721</v>
      </c>
      <c r="I50" s="895">
        <v>6</v>
      </c>
      <c r="J50" s="895">
        <v>2</v>
      </c>
      <c r="K50" s="904">
        <v>16</v>
      </c>
      <c r="L50" s="1"/>
    </row>
    <row r="51" spans="1:12" ht="14.25" customHeight="1">
      <c r="A51" s="5" t="s">
        <v>46</v>
      </c>
      <c r="B51" s="1403">
        <v>69307</v>
      </c>
      <c r="C51" s="1403">
        <v>69307</v>
      </c>
      <c r="D51" s="1400">
        <v>2</v>
      </c>
      <c r="E51" s="1401" t="s">
        <v>721</v>
      </c>
      <c r="F51" s="1404">
        <v>47954</v>
      </c>
      <c r="G51" s="1404">
        <v>53282</v>
      </c>
      <c r="H51" s="1401" t="s">
        <v>721</v>
      </c>
      <c r="I51" s="1402">
        <v>2</v>
      </c>
      <c r="J51" s="1402">
        <v>2</v>
      </c>
      <c r="K51" s="1399">
        <v>4</v>
      </c>
      <c r="L51" s="1"/>
    </row>
    <row r="52" spans="1:12" ht="14.25" customHeight="1">
      <c r="A52" s="5" t="s">
        <v>47</v>
      </c>
      <c r="B52" s="2227">
        <v>107343</v>
      </c>
      <c r="C52" s="2227">
        <v>107343</v>
      </c>
      <c r="D52" s="2224">
        <v>4</v>
      </c>
      <c r="E52" s="2225" t="s">
        <v>721</v>
      </c>
      <c r="F52" s="2228">
        <v>96976</v>
      </c>
      <c r="G52" s="2228">
        <v>96976</v>
      </c>
      <c r="H52" s="2225" t="s">
        <v>721</v>
      </c>
      <c r="I52" s="2229">
        <v>6</v>
      </c>
      <c r="J52" s="2229">
        <v>4</v>
      </c>
      <c r="K52" s="2226">
        <v>4</v>
      </c>
      <c r="L52" s="1"/>
    </row>
    <row r="53" spans="1:12" ht="14.25" customHeight="1">
      <c r="A53" s="5" t="s">
        <v>48</v>
      </c>
      <c r="B53" s="1214">
        <v>110000</v>
      </c>
      <c r="C53" s="1214">
        <v>110111</v>
      </c>
      <c r="D53" s="1211">
        <v>4</v>
      </c>
      <c r="E53" s="1212" t="s">
        <v>721</v>
      </c>
      <c r="F53" s="1215">
        <v>69325</v>
      </c>
      <c r="G53" s="1215">
        <v>69325</v>
      </c>
      <c r="H53" s="1212" t="s">
        <v>721</v>
      </c>
      <c r="I53" s="1216">
        <v>10</v>
      </c>
      <c r="J53" s="1216">
        <v>4</v>
      </c>
      <c r="K53" s="1213">
        <v>0</v>
      </c>
      <c r="L53" s="1"/>
    </row>
    <row r="54" spans="1:12" ht="14.25" customHeight="1">
      <c r="A54" s="5" t="s">
        <v>49</v>
      </c>
      <c r="B54" s="791">
        <v>140381</v>
      </c>
      <c r="C54" s="791">
        <v>140381</v>
      </c>
      <c r="D54" s="788">
        <v>4</v>
      </c>
      <c r="E54" s="789" t="s">
        <v>721</v>
      </c>
      <c r="F54" s="792">
        <v>111004</v>
      </c>
      <c r="G54" s="792">
        <v>111004</v>
      </c>
      <c r="H54" s="789" t="s">
        <v>721</v>
      </c>
      <c r="I54" s="793">
        <v>24</v>
      </c>
      <c r="J54" s="793">
        <v>0</v>
      </c>
      <c r="K54" s="790">
        <v>7</v>
      </c>
      <c r="L54" s="1"/>
    </row>
    <row r="55" spans="1:12" ht="14.25" customHeight="1">
      <c r="A55" s="5" t="s">
        <v>50</v>
      </c>
      <c r="B55" s="4365">
        <v>98626.16</v>
      </c>
      <c r="C55" s="4365">
        <v>98626.16</v>
      </c>
      <c r="D55" s="4362">
        <v>4</v>
      </c>
      <c r="E55" s="4363" t="s">
        <v>721</v>
      </c>
      <c r="F55" s="4366">
        <v>72345.55</v>
      </c>
      <c r="G55" s="4366">
        <v>72345.55</v>
      </c>
      <c r="H55" s="4363" t="s">
        <v>721</v>
      </c>
      <c r="I55" s="4367">
        <v>12</v>
      </c>
      <c r="J55" s="4367">
        <v>0</v>
      </c>
      <c r="K55" s="4364">
        <v>4</v>
      </c>
      <c r="L55" s="1"/>
    </row>
    <row r="56" spans="1:12" ht="14.25" customHeight="1">
      <c r="A56" s="5" t="s">
        <v>51</v>
      </c>
      <c r="B56" s="3759">
        <v>107103</v>
      </c>
      <c r="C56" s="3759">
        <v>107103</v>
      </c>
      <c r="D56" s="3756">
        <v>4</v>
      </c>
      <c r="E56" s="3757" t="s">
        <v>721</v>
      </c>
      <c r="F56" s="3760">
        <v>80179</v>
      </c>
      <c r="G56" s="3760">
        <v>80179</v>
      </c>
      <c r="H56" s="3757" t="s">
        <v>721</v>
      </c>
      <c r="I56" s="3761">
        <v>12</v>
      </c>
      <c r="J56" s="3761">
        <v>0</v>
      </c>
      <c r="K56" s="3758">
        <v>0</v>
      </c>
      <c r="L56" s="1"/>
    </row>
    <row r="57" spans="1:12" ht="14.25" customHeight="1">
      <c r="A57" s="5" t="s">
        <v>52</v>
      </c>
      <c r="B57" s="2987">
        <v>26122</v>
      </c>
      <c r="C57" s="2987">
        <v>26122</v>
      </c>
      <c r="D57" s="2984">
        <v>4</v>
      </c>
      <c r="E57" s="2985" t="s">
        <v>720</v>
      </c>
      <c r="F57" s="2988">
        <v>70731</v>
      </c>
      <c r="G57" s="2988">
        <v>73631</v>
      </c>
      <c r="H57" s="2985" t="s">
        <v>721</v>
      </c>
      <c r="I57" s="2989">
        <v>2</v>
      </c>
      <c r="J57" s="2989">
        <v>0</v>
      </c>
      <c r="K57" s="2986">
        <v>9</v>
      </c>
      <c r="L57" s="1"/>
    </row>
    <row r="58" spans="1:12" s="24" customFormat="1" ht="14.25" customHeight="1">
      <c r="A58" s="54" t="s">
        <v>53</v>
      </c>
      <c r="B58" s="2326">
        <v>24775</v>
      </c>
      <c r="C58" s="2326">
        <v>24775</v>
      </c>
      <c r="D58" s="2323">
        <v>2</v>
      </c>
      <c r="E58" s="2324" t="s">
        <v>720</v>
      </c>
      <c r="F58" s="2327">
        <v>50911</v>
      </c>
      <c r="G58" s="2327">
        <v>53278</v>
      </c>
      <c r="H58" s="2324" t="s">
        <v>721</v>
      </c>
      <c r="I58" s="2328">
        <v>2</v>
      </c>
      <c r="J58" s="2328">
        <v>2</v>
      </c>
      <c r="K58" s="2325">
        <v>0</v>
      </c>
      <c r="L58" s="48"/>
    </row>
    <row r="59" spans="1:12" ht="14.25" customHeight="1">
      <c r="A59" s="5" t="s">
        <v>54</v>
      </c>
      <c r="B59" s="1598">
        <v>79328</v>
      </c>
      <c r="C59" s="1598">
        <v>79328</v>
      </c>
      <c r="D59" s="1595">
        <v>4</v>
      </c>
      <c r="E59" s="1596" t="s">
        <v>721</v>
      </c>
      <c r="F59" s="1599">
        <v>59976</v>
      </c>
      <c r="G59" s="1599">
        <v>59976</v>
      </c>
      <c r="H59" s="1596" t="s">
        <v>721</v>
      </c>
      <c r="I59" s="1600">
        <v>0</v>
      </c>
      <c r="J59" s="1600">
        <v>0</v>
      </c>
      <c r="K59" s="1597">
        <v>6</v>
      </c>
      <c r="L59" s="1"/>
    </row>
    <row r="60" spans="1:12" ht="14.25" customHeight="1">
      <c r="A60" s="5" t="s">
        <v>55</v>
      </c>
      <c r="B60" s="5240">
        <v>88122</v>
      </c>
      <c r="C60" s="5240">
        <v>88122</v>
      </c>
      <c r="D60" s="5237">
        <v>2</v>
      </c>
      <c r="E60" s="5238" t="s">
        <v>721</v>
      </c>
      <c r="F60" s="5241">
        <v>58992</v>
      </c>
      <c r="G60" s="5241">
        <v>58992</v>
      </c>
      <c r="H60" s="5238" t="s">
        <v>721</v>
      </c>
      <c r="I60" s="5242">
        <v>4</v>
      </c>
      <c r="J60" s="5242">
        <v>0</v>
      </c>
      <c r="K60" s="5239">
        <v>8</v>
      </c>
      <c r="L60" s="1"/>
    </row>
    <row r="61" spans="1:12" ht="14.25" customHeight="1">
      <c r="A61" s="5" t="s">
        <v>56</v>
      </c>
      <c r="B61" s="5565">
        <v>76367</v>
      </c>
      <c r="C61" s="5745">
        <v>76367</v>
      </c>
      <c r="D61" s="5563">
        <v>2</v>
      </c>
      <c r="E61" s="5564" t="s">
        <v>721</v>
      </c>
      <c r="F61" s="2130" t="s">
        <v>398</v>
      </c>
      <c r="G61" s="2130" t="s">
        <v>398</v>
      </c>
      <c r="H61" s="5564" t="s">
        <v>721</v>
      </c>
      <c r="I61" s="5977">
        <v>4</v>
      </c>
      <c r="J61" s="5977">
        <v>0</v>
      </c>
      <c r="K61" s="5976">
        <v>2</v>
      </c>
      <c r="L61" s="1"/>
    </row>
    <row r="62" spans="1:12" ht="14.25" customHeight="1">
      <c r="A62" s="5" t="s">
        <v>57</v>
      </c>
      <c r="B62" s="3562">
        <v>180795</v>
      </c>
      <c r="C62" s="3562">
        <v>180795</v>
      </c>
      <c r="D62" s="3559">
        <v>4</v>
      </c>
      <c r="E62" s="3560" t="s">
        <v>721</v>
      </c>
      <c r="F62" s="3563">
        <v>160959</v>
      </c>
      <c r="G62" s="3563">
        <v>160959</v>
      </c>
      <c r="H62" s="3560" t="s">
        <v>721</v>
      </c>
      <c r="I62" s="3564">
        <v>133</v>
      </c>
      <c r="J62" s="3564">
        <v>0</v>
      </c>
      <c r="K62" s="3561">
        <v>92</v>
      </c>
      <c r="L62" s="1"/>
    </row>
    <row r="63" spans="1:12" s="24" customFormat="1">
      <c r="A63" s="132" t="s">
        <v>58</v>
      </c>
      <c r="B63" s="1497">
        <v>89651</v>
      </c>
      <c r="C63" s="1497">
        <v>89651</v>
      </c>
      <c r="D63" s="1494">
        <v>4</v>
      </c>
      <c r="E63" s="1495" t="s">
        <v>721</v>
      </c>
      <c r="F63" s="1498">
        <v>72990</v>
      </c>
      <c r="G63" s="1498">
        <v>72990</v>
      </c>
      <c r="H63" s="1495" t="s">
        <v>721</v>
      </c>
      <c r="I63" s="1499">
        <v>4</v>
      </c>
      <c r="J63" s="1499">
        <v>0</v>
      </c>
      <c r="K63" s="1496">
        <v>0</v>
      </c>
      <c r="L63" s="48"/>
    </row>
    <row r="64" spans="1:12" ht="14.25" customHeight="1">
      <c r="A64" s="5" t="s">
        <v>59</v>
      </c>
      <c r="B64" s="4563">
        <v>61403</v>
      </c>
      <c r="C64" s="4563">
        <v>61403</v>
      </c>
      <c r="D64" s="4560">
        <v>2</v>
      </c>
      <c r="E64" s="4561" t="s">
        <v>721</v>
      </c>
      <c r="F64" s="4564">
        <v>46606</v>
      </c>
      <c r="G64" s="4564">
        <v>46606</v>
      </c>
      <c r="H64" s="4561" t="s">
        <v>721</v>
      </c>
      <c r="I64" s="4565">
        <v>0</v>
      </c>
      <c r="J64" s="4565">
        <v>4</v>
      </c>
      <c r="K64" s="4562">
        <v>4</v>
      </c>
      <c r="L64" s="1"/>
    </row>
    <row r="65" spans="1:12" ht="14.25" customHeight="1">
      <c r="A65" s="5" t="s">
        <v>60</v>
      </c>
      <c r="B65" s="4658">
        <v>100568</v>
      </c>
      <c r="C65" s="4658">
        <v>100568</v>
      </c>
      <c r="D65" s="4655">
        <v>2</v>
      </c>
      <c r="E65" s="4656" t="s">
        <v>721</v>
      </c>
      <c r="F65" s="4659">
        <v>70241</v>
      </c>
      <c r="G65" s="4659">
        <v>70241</v>
      </c>
      <c r="H65" s="4656" t="s">
        <v>721</v>
      </c>
      <c r="I65" s="4660">
        <v>8</v>
      </c>
      <c r="J65" s="4660">
        <v>2</v>
      </c>
      <c r="K65" s="4657">
        <v>2</v>
      </c>
      <c r="L65" s="1"/>
    </row>
    <row r="66" spans="1:12" ht="14.25" customHeight="1">
      <c r="A66" s="5" t="s">
        <v>61</v>
      </c>
      <c r="B66" s="5447">
        <v>99723</v>
      </c>
      <c r="C66" s="5447">
        <v>99723</v>
      </c>
      <c r="D66" s="5445">
        <v>4</v>
      </c>
      <c r="E66" s="5446" t="s">
        <v>721</v>
      </c>
      <c r="F66" s="5448">
        <v>79489</v>
      </c>
      <c r="G66" s="5448">
        <v>79489</v>
      </c>
      <c r="H66" s="5446" t="s">
        <v>721</v>
      </c>
      <c r="I66" s="5449">
        <v>10</v>
      </c>
      <c r="J66" s="5643">
        <v>0</v>
      </c>
      <c r="K66" s="5642">
        <v>1</v>
      </c>
      <c r="L66" s="1"/>
    </row>
    <row r="67" spans="1:12" ht="14.25" customHeight="1">
      <c r="A67" s="5" t="s">
        <v>62</v>
      </c>
      <c r="B67" s="3847">
        <v>88836</v>
      </c>
      <c r="C67" s="3847">
        <v>88836</v>
      </c>
      <c r="D67" s="3844">
        <v>4</v>
      </c>
      <c r="E67" s="3845" t="s">
        <v>721</v>
      </c>
      <c r="F67" s="3848">
        <v>67902</v>
      </c>
      <c r="G67" s="3848">
        <v>61008</v>
      </c>
      <c r="H67" s="3845" t="s">
        <v>721</v>
      </c>
      <c r="I67" s="3849">
        <v>0</v>
      </c>
      <c r="J67" s="3849">
        <v>0</v>
      </c>
      <c r="K67" s="3846">
        <v>10</v>
      </c>
      <c r="L67" s="1"/>
    </row>
    <row r="68" spans="1:12" ht="14.25" customHeight="1">
      <c r="A68" s="5" t="s">
        <v>63</v>
      </c>
      <c r="B68" s="2605">
        <v>61954</v>
      </c>
      <c r="C68" s="2605">
        <v>61954</v>
      </c>
      <c r="D68" s="2602">
        <v>4</v>
      </c>
      <c r="E68" s="2603" t="s">
        <v>721</v>
      </c>
      <c r="F68" s="2606">
        <v>54350.64</v>
      </c>
      <c r="G68" s="2606">
        <v>49652.639999999999</v>
      </c>
      <c r="H68" s="2603" t="s">
        <v>721</v>
      </c>
      <c r="I68" s="2607">
        <v>0</v>
      </c>
      <c r="J68" s="2607">
        <v>0</v>
      </c>
      <c r="K68" s="2604">
        <v>6</v>
      </c>
      <c r="L68" s="1"/>
    </row>
    <row r="69" spans="1:12" ht="14.25" customHeight="1">
      <c r="A69" s="5" t="s">
        <v>64</v>
      </c>
      <c r="B69" s="6131">
        <v>66185</v>
      </c>
      <c r="C69" s="6131">
        <v>66185</v>
      </c>
      <c r="D69" s="5856">
        <v>2</v>
      </c>
      <c r="E69" s="5857" t="s">
        <v>721</v>
      </c>
      <c r="F69" s="6131">
        <v>54387</v>
      </c>
      <c r="G69" s="6131">
        <v>54387</v>
      </c>
      <c r="H69" s="5857" t="s">
        <v>721</v>
      </c>
      <c r="I69" s="168">
        <v>6</v>
      </c>
      <c r="J69" s="168">
        <v>4</v>
      </c>
      <c r="K69" s="5858">
        <v>328</v>
      </c>
      <c r="L69" s="1"/>
    </row>
    <row r="70" spans="1:12" ht="14.25" customHeight="1">
      <c r="A70" s="5" t="s">
        <v>65</v>
      </c>
      <c r="B70" s="4461">
        <v>213150</v>
      </c>
      <c r="C70" s="4461">
        <v>213150</v>
      </c>
      <c r="D70" s="4458">
        <v>4</v>
      </c>
      <c r="E70" s="4459" t="s">
        <v>721</v>
      </c>
      <c r="F70" s="4462">
        <v>197780</v>
      </c>
      <c r="G70" s="4462">
        <v>197780</v>
      </c>
      <c r="H70" s="4459" t="s">
        <v>721</v>
      </c>
      <c r="I70" s="4463">
        <v>102</v>
      </c>
      <c r="J70" s="4463">
        <v>20</v>
      </c>
      <c r="K70" s="4460" t="s">
        <v>398</v>
      </c>
      <c r="L70" s="1"/>
    </row>
    <row r="71" spans="1:12" s="51" customFormat="1" ht="14.25" customHeight="1">
      <c r="A71" s="5" t="s">
        <v>66</v>
      </c>
      <c r="B71" s="6041">
        <v>17847.439999999999</v>
      </c>
      <c r="C71" s="6041">
        <v>17847.439999999999</v>
      </c>
      <c r="D71" s="6028">
        <v>2</v>
      </c>
      <c r="E71" s="6029" t="s">
        <v>720</v>
      </c>
      <c r="F71" s="6042">
        <v>45886.68</v>
      </c>
      <c r="G71" s="6042">
        <v>45886.68</v>
      </c>
      <c r="H71" s="6029" t="s">
        <v>721</v>
      </c>
      <c r="I71" s="6043">
        <v>0</v>
      </c>
      <c r="J71" s="6043">
        <v>0</v>
      </c>
      <c r="K71" s="6036">
        <v>0</v>
      </c>
      <c r="L71" s="1"/>
    </row>
    <row r="72" spans="1:12" ht="14.25" customHeight="1" thickBot="1">
      <c r="A72" s="32" t="s">
        <v>67</v>
      </c>
      <c r="B72" s="1878">
        <v>61617</v>
      </c>
      <c r="C72" s="1878">
        <v>61617</v>
      </c>
      <c r="D72" s="1875">
        <v>2</v>
      </c>
      <c r="E72" s="1876" t="s">
        <v>721</v>
      </c>
      <c r="F72" s="1879">
        <v>54177</v>
      </c>
      <c r="G72" s="1879">
        <v>54177</v>
      </c>
      <c r="H72" s="1876" t="s">
        <v>721</v>
      </c>
      <c r="I72" s="1880">
        <v>0</v>
      </c>
      <c r="J72" s="1880">
        <v>6</v>
      </c>
      <c r="K72" s="1877">
        <v>0</v>
      </c>
      <c r="L72" s="1"/>
    </row>
    <row r="73" spans="1:12" ht="14.25" customHeight="1" thickBot="1">
      <c r="A73" s="42" t="s">
        <v>68</v>
      </c>
      <c r="B73" s="97">
        <f>SUM(B16:B72)</f>
        <v>4652394.57</v>
      </c>
      <c r="C73" s="97">
        <f>SUM(C16:C72)</f>
        <v>4649260.1000000006</v>
      </c>
      <c r="D73" s="58"/>
      <c r="E73" s="58"/>
      <c r="F73" s="99">
        <f>SUM(F16:F72)</f>
        <v>3980406.7</v>
      </c>
      <c r="G73" s="99">
        <f>SUM(G16:G72)</f>
        <v>4064925.2</v>
      </c>
      <c r="H73" s="58"/>
      <c r="I73" s="39">
        <f>SUM(I16:I72)</f>
        <v>789</v>
      </c>
      <c r="J73" s="39">
        <f>SUM(J16:J72)</f>
        <v>183</v>
      </c>
      <c r="K73" s="39">
        <f>SUM(K16:K72)</f>
        <v>678</v>
      </c>
      <c r="L73" s="1"/>
    </row>
    <row r="74" spans="1:12" ht="14.25" customHeight="1">
      <c r="A74" s="8" t="s">
        <v>69</v>
      </c>
      <c r="B74" s="4187" t="s">
        <v>2332</v>
      </c>
      <c r="C74" s="4187" t="s">
        <v>2332</v>
      </c>
      <c r="D74" s="4183">
        <v>4</v>
      </c>
      <c r="E74" s="4184" t="s">
        <v>720</v>
      </c>
      <c r="F74" s="4186" t="s">
        <v>398</v>
      </c>
      <c r="G74" s="4186" t="s">
        <v>398</v>
      </c>
      <c r="H74" s="4184"/>
      <c r="I74" s="4186" t="s">
        <v>398</v>
      </c>
      <c r="J74" s="4186" t="s">
        <v>398</v>
      </c>
      <c r="K74" s="4186" t="s">
        <v>398</v>
      </c>
    </row>
    <row r="75" spans="1:12" ht="14.25" customHeight="1">
      <c r="A75" s="5" t="s">
        <v>70</v>
      </c>
      <c r="B75" s="4187" t="s">
        <v>2332</v>
      </c>
      <c r="C75" s="4187" t="s">
        <v>2332</v>
      </c>
      <c r="D75" s="4183">
        <v>4</v>
      </c>
      <c r="E75" s="4184" t="s">
        <v>720</v>
      </c>
      <c r="F75" s="4186" t="s">
        <v>398</v>
      </c>
      <c r="G75" s="4186" t="s">
        <v>398</v>
      </c>
      <c r="H75" s="4184"/>
      <c r="I75" s="4186" t="s">
        <v>398</v>
      </c>
      <c r="J75" s="4186" t="s">
        <v>398</v>
      </c>
      <c r="K75" s="4186" t="s">
        <v>398</v>
      </c>
    </row>
    <row r="76" spans="1:12" ht="14.25" customHeight="1">
      <c r="A76" s="5" t="s">
        <v>71</v>
      </c>
      <c r="B76" s="4187" t="s">
        <v>2332</v>
      </c>
      <c r="C76" s="4187" t="s">
        <v>2332</v>
      </c>
      <c r="D76" s="4183">
        <v>4</v>
      </c>
      <c r="E76" s="4184" t="s">
        <v>720</v>
      </c>
      <c r="F76" s="4186" t="s">
        <v>398</v>
      </c>
      <c r="G76" s="4186" t="s">
        <v>398</v>
      </c>
      <c r="H76" s="4184"/>
      <c r="I76" s="4186" t="s">
        <v>398</v>
      </c>
      <c r="J76" s="4186" t="s">
        <v>398</v>
      </c>
      <c r="K76" s="4186" t="s">
        <v>398</v>
      </c>
    </row>
    <row r="77" spans="1:12" ht="14.25" customHeight="1">
      <c r="A77" s="5" t="s">
        <v>72</v>
      </c>
      <c r="B77" s="4187" t="s">
        <v>2332</v>
      </c>
      <c r="C77" s="4187" t="s">
        <v>2332</v>
      </c>
      <c r="D77" s="4183">
        <v>4</v>
      </c>
      <c r="E77" s="4184" t="s">
        <v>720</v>
      </c>
      <c r="F77" s="4186" t="s">
        <v>398</v>
      </c>
      <c r="G77" s="4186" t="s">
        <v>398</v>
      </c>
      <c r="H77" s="4184"/>
      <c r="I77" s="4186" t="s">
        <v>398</v>
      </c>
      <c r="J77" s="4186" t="s">
        <v>398</v>
      </c>
      <c r="K77" s="4186" t="s">
        <v>398</v>
      </c>
    </row>
    <row r="78" spans="1:12" ht="14.25" customHeight="1" thickBot="1">
      <c r="A78" s="32" t="s">
        <v>73</v>
      </c>
      <c r="B78" s="4188" t="s">
        <v>2332</v>
      </c>
      <c r="C78" s="4188" t="s">
        <v>2332</v>
      </c>
      <c r="D78" s="4183">
        <v>4</v>
      </c>
      <c r="E78" s="4185" t="s">
        <v>720</v>
      </c>
      <c r="F78" s="4186" t="s">
        <v>398</v>
      </c>
      <c r="G78" s="4186" t="s">
        <v>398</v>
      </c>
      <c r="H78" s="4185"/>
      <c r="I78" s="4186" t="s">
        <v>398</v>
      </c>
      <c r="J78" s="4186" t="s">
        <v>398</v>
      </c>
      <c r="K78" s="4186" t="s">
        <v>398</v>
      </c>
    </row>
    <row r="79" spans="1:12" ht="14.25" customHeight="1" thickBot="1">
      <c r="A79" s="42" t="s">
        <v>74</v>
      </c>
      <c r="B79" s="97">
        <f>SUM(B74:B78)</f>
        <v>0</v>
      </c>
      <c r="C79" s="97">
        <f t="shared" ref="C79:I79" si="0">SUM(C74:C78)</f>
        <v>0</v>
      </c>
      <c r="D79" s="58"/>
      <c r="E79" s="58"/>
      <c r="F79" s="40">
        <f t="shared" si="0"/>
        <v>0</v>
      </c>
      <c r="G79" s="40">
        <f t="shared" si="0"/>
        <v>0</v>
      </c>
      <c r="H79" s="58"/>
      <c r="I79" s="39">
        <f t="shared" si="0"/>
        <v>0</v>
      </c>
      <c r="J79" s="39">
        <f>SUM(J74:J78)</f>
        <v>0</v>
      </c>
      <c r="K79" s="39">
        <f>SUM(K74:K78)</f>
        <v>0</v>
      </c>
    </row>
    <row r="80" spans="1:12" ht="14.25" customHeight="1" thickBot="1">
      <c r="A80" s="41" t="s">
        <v>75</v>
      </c>
      <c r="B80" s="98">
        <f>SUM(B73+B79)</f>
        <v>4652394.57</v>
      </c>
      <c r="C80" s="98">
        <f t="shared" ref="C80:I80" si="1">SUM(C73+C79)</f>
        <v>4649260.1000000006</v>
      </c>
      <c r="D80" s="65"/>
      <c r="E80" s="65"/>
      <c r="F80" s="44">
        <f t="shared" si="1"/>
        <v>3980406.7</v>
      </c>
      <c r="G80" s="44">
        <f t="shared" si="1"/>
        <v>4064925.2</v>
      </c>
      <c r="H80" s="65"/>
      <c r="I80" s="43">
        <f t="shared" si="1"/>
        <v>789</v>
      </c>
      <c r="J80" s="43">
        <f>SUM(J73+J79)</f>
        <v>183</v>
      </c>
      <c r="K80" s="43">
        <f>SUM(K73+K79)</f>
        <v>678</v>
      </c>
    </row>
    <row r="81" ht="13.5" thickTop="1"/>
  </sheetData>
  <mergeCells count="9">
    <mergeCell ref="A11:A15"/>
    <mergeCell ref="A5:B5"/>
    <mergeCell ref="A1:G1"/>
    <mergeCell ref="I11:K12"/>
    <mergeCell ref="B11:E12"/>
    <mergeCell ref="F11:H12"/>
    <mergeCell ref="D13:D15"/>
    <mergeCell ref="E13:E15"/>
    <mergeCell ref="H13:H15"/>
  </mergeCells>
  <phoneticPr fontId="83" type="noConversion"/>
  <dataValidations count="2">
    <dataValidation type="list" allowBlank="1" showInputMessage="1" showErrorMessage="1" promptTitle="Select" sqref="D74:D78 D16:D72" xr:uid="{A4AAE25F-B046-458E-92CA-652D34CBBD6B}">
      <formula1>"Select,2,4"</formula1>
    </dataValidation>
    <dataValidation type="list" allowBlank="1" showInputMessage="1" showErrorMessage="1" sqref="E74:E78 H74:H78 H16:H72 E16:E72" xr:uid="{4F2AFD49-059C-42E8-909A-0BF23C80DD7B}">
      <formula1>"Select, Full-time, Part-time"</formula1>
    </dataValidation>
  </dataValidations>
  <printOptions horizontalCentered="1" verticalCentered="1"/>
  <pageMargins left="0.25" right="0.25" top="0.25" bottom="0.25" header="0.25" footer="0.25"/>
  <pageSetup paperSize="17"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DN79"/>
  <sheetViews>
    <sheetView topLeftCell="A8" zoomScaleNormal="100" workbookViewId="0">
      <pane xSplit="1" ySplit="5" topLeftCell="M13" activePane="bottomRight" state="frozen"/>
      <selection activeCell="A8" sqref="A8"/>
      <selection pane="topRight" activeCell="B8" sqref="B8"/>
      <selection pane="bottomLeft" activeCell="A13" sqref="A13"/>
      <selection pane="bottomRight" activeCell="B68" sqref="B68:Z68"/>
    </sheetView>
  </sheetViews>
  <sheetFormatPr defaultRowHeight="12.75"/>
  <cols>
    <col min="1" max="1" width="15.140625" customWidth="1"/>
    <col min="2" max="19" width="12.7109375" customWidth="1"/>
    <col min="20" max="20" width="10.7109375" style="243" customWidth="1"/>
    <col min="21" max="25" width="10.7109375" customWidth="1"/>
    <col min="26" max="26" width="19" customWidth="1"/>
  </cols>
  <sheetData>
    <row r="1" spans="1:118" ht="18">
      <c r="A1" s="6285" t="s">
        <v>570</v>
      </c>
      <c r="B1" s="6285"/>
      <c r="C1" s="6285"/>
      <c r="D1" s="6285"/>
      <c r="E1" s="6285"/>
      <c r="F1" s="6285"/>
      <c r="G1" s="6285"/>
      <c r="N1" s="211"/>
      <c r="T1"/>
    </row>
    <row r="2" spans="1:118" ht="14.25" customHeight="1">
      <c r="A2" s="246"/>
      <c r="B2" s="247"/>
      <c r="C2" s="247"/>
      <c r="D2" s="247"/>
      <c r="E2" s="247"/>
      <c r="F2" s="247"/>
      <c r="G2" s="247"/>
      <c r="H2" s="247"/>
      <c r="I2" s="247"/>
      <c r="J2" s="247"/>
      <c r="K2" s="247"/>
      <c r="L2" s="247"/>
      <c r="M2" s="247"/>
      <c r="N2" s="245"/>
    </row>
    <row r="3" spans="1:118" s="23" customFormat="1" ht="14.25" customHeight="1">
      <c r="A3" s="386" t="s">
        <v>567</v>
      </c>
      <c r="B3" s="387"/>
      <c r="C3" s="387"/>
      <c r="D3" s="387"/>
      <c r="E3" s="387"/>
      <c r="F3" s="387"/>
      <c r="G3" s="387"/>
      <c r="H3" s="387"/>
      <c r="I3" s="387"/>
      <c r="J3" s="387"/>
      <c r="K3" s="387"/>
      <c r="L3" s="387"/>
      <c r="M3" s="387"/>
      <c r="N3" s="388"/>
      <c r="T3" s="389"/>
    </row>
    <row r="4" spans="1:118" ht="15.75">
      <c r="A4" s="296" t="s">
        <v>420</v>
      </c>
      <c r="C4" s="1"/>
      <c r="D4" s="1"/>
      <c r="E4" s="1"/>
      <c r="F4" s="1"/>
      <c r="G4" s="1"/>
      <c r="H4" s="1"/>
      <c r="I4" s="1"/>
      <c r="J4" s="1"/>
    </row>
    <row r="5" spans="1:118" ht="15.75">
      <c r="A5" s="6284" t="s">
        <v>427</v>
      </c>
      <c r="B5" s="6284"/>
      <c r="C5" s="1"/>
      <c r="D5" s="1"/>
      <c r="E5" s="1"/>
      <c r="F5" s="1"/>
      <c r="G5" s="1"/>
      <c r="H5" s="1"/>
      <c r="I5" s="1"/>
      <c r="J5" s="1"/>
    </row>
    <row r="6" spans="1:118" ht="15.75">
      <c r="A6" s="292" t="s">
        <v>430</v>
      </c>
      <c r="B6" s="293">
        <v>0</v>
      </c>
      <c r="C6" s="1"/>
      <c r="D6" s="1"/>
      <c r="E6" s="1"/>
      <c r="F6" s="1"/>
      <c r="G6" s="1"/>
      <c r="H6" s="1"/>
      <c r="I6" s="1"/>
      <c r="J6" s="1"/>
    </row>
    <row r="7" spans="1:118" ht="15.75">
      <c r="A7" s="292" t="s">
        <v>429</v>
      </c>
      <c r="B7" s="293" t="s">
        <v>398</v>
      </c>
      <c r="C7" s="1"/>
      <c r="D7" s="1"/>
      <c r="E7" s="1"/>
      <c r="F7" s="1"/>
      <c r="G7" s="1"/>
      <c r="H7" s="1"/>
      <c r="I7" s="1"/>
      <c r="J7" s="1"/>
    </row>
    <row r="8" spans="1:118" ht="15.75">
      <c r="A8" s="292" t="s">
        <v>431</v>
      </c>
      <c r="B8" s="293" t="s">
        <v>428</v>
      </c>
      <c r="C8" s="1"/>
      <c r="D8" s="1"/>
      <c r="E8" s="1"/>
      <c r="F8" s="1"/>
      <c r="G8" s="1"/>
      <c r="H8" s="1"/>
      <c r="I8" s="1"/>
      <c r="J8" s="1"/>
    </row>
    <row r="9" spans="1:118" ht="15.75">
      <c r="A9" s="266"/>
      <c r="B9" s="295"/>
      <c r="C9" s="1"/>
      <c r="D9" s="1"/>
      <c r="E9" s="1"/>
      <c r="F9" s="1"/>
      <c r="G9" s="1"/>
      <c r="H9" s="1"/>
      <c r="I9" s="1"/>
      <c r="J9" s="1"/>
    </row>
    <row r="10" spans="1:118">
      <c r="A10" s="1"/>
      <c r="B10" s="21" t="s">
        <v>112</v>
      </c>
      <c r="C10" s="21" t="s">
        <v>113</v>
      </c>
      <c r="D10" s="21" t="s">
        <v>114</v>
      </c>
      <c r="E10" s="21" t="s">
        <v>115</v>
      </c>
      <c r="F10" s="21" t="s">
        <v>116</v>
      </c>
      <c r="G10" s="21" t="s">
        <v>117</v>
      </c>
      <c r="H10" s="21" t="s">
        <v>118</v>
      </c>
      <c r="I10" s="21" t="s">
        <v>119</v>
      </c>
      <c r="J10" s="21" t="s">
        <v>135</v>
      </c>
      <c r="K10" s="21" t="s">
        <v>136</v>
      </c>
      <c r="L10" s="21" t="s">
        <v>137</v>
      </c>
      <c r="M10" s="21" t="s">
        <v>138</v>
      </c>
      <c r="N10" s="21" t="s">
        <v>139</v>
      </c>
      <c r="O10" s="21" t="s">
        <v>140</v>
      </c>
      <c r="P10" s="21" t="s">
        <v>467</v>
      </c>
      <c r="Q10" s="21" t="s">
        <v>597</v>
      </c>
      <c r="R10" s="21" t="s">
        <v>141</v>
      </c>
      <c r="S10" s="21" t="s">
        <v>142</v>
      </c>
      <c r="T10" s="6319" t="s">
        <v>143</v>
      </c>
      <c r="U10" s="6320"/>
      <c r="V10" s="6320"/>
      <c r="W10" s="6320"/>
      <c r="X10" s="6320"/>
      <c r="Y10" s="6321"/>
      <c r="Z10" s="331" t="s">
        <v>590</v>
      </c>
    </row>
    <row r="11" spans="1:118" s="14" customFormat="1" ht="48.75" customHeight="1">
      <c r="A11" s="6323" t="s">
        <v>2</v>
      </c>
      <c r="B11" s="6322" t="s">
        <v>645</v>
      </c>
      <c r="C11" s="6322" t="s">
        <v>648</v>
      </c>
      <c r="D11" s="6316" t="s">
        <v>646</v>
      </c>
      <c r="E11" s="6316" t="s">
        <v>649</v>
      </c>
      <c r="F11" s="6316" t="s">
        <v>647</v>
      </c>
      <c r="G11" s="6301" t="s">
        <v>151</v>
      </c>
      <c r="H11" s="6316" t="s">
        <v>432</v>
      </c>
      <c r="I11" s="6316" t="s">
        <v>433</v>
      </c>
      <c r="J11" s="6316" t="s">
        <v>434</v>
      </c>
      <c r="K11" s="6316" t="s">
        <v>435</v>
      </c>
      <c r="L11" s="6316" t="s">
        <v>650</v>
      </c>
      <c r="M11" s="6316" t="s">
        <v>651</v>
      </c>
      <c r="N11" s="6316" t="s">
        <v>685</v>
      </c>
      <c r="O11" s="6316" t="s">
        <v>684</v>
      </c>
      <c r="P11" s="6316" t="s">
        <v>436</v>
      </c>
      <c r="Q11" s="6322" t="s">
        <v>152</v>
      </c>
      <c r="R11" s="6322" t="s">
        <v>153</v>
      </c>
      <c r="S11" s="6322" t="s">
        <v>154</v>
      </c>
      <c r="T11" s="6317" t="s">
        <v>542</v>
      </c>
      <c r="U11" s="6318"/>
      <c r="V11" s="6318"/>
      <c r="W11" s="6318"/>
      <c r="X11" s="6318"/>
      <c r="Y11" s="6318"/>
      <c r="Z11" s="6316" t="s">
        <v>644</v>
      </c>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row>
    <row r="12" spans="1:118" s="14" customFormat="1" ht="57" customHeight="1">
      <c r="A12" s="6323"/>
      <c r="B12" s="6322"/>
      <c r="C12" s="6322"/>
      <c r="D12" s="6287"/>
      <c r="E12" s="6287"/>
      <c r="F12" s="6287"/>
      <c r="G12" s="6302"/>
      <c r="H12" s="6287"/>
      <c r="I12" s="6287"/>
      <c r="J12" s="6287"/>
      <c r="K12" s="6287"/>
      <c r="L12" s="6287"/>
      <c r="M12" s="6287"/>
      <c r="N12" s="6287"/>
      <c r="O12" s="6287"/>
      <c r="P12" s="6287"/>
      <c r="Q12" s="6322"/>
      <c r="R12" s="6322"/>
      <c r="S12" s="6322"/>
      <c r="T12" s="306" t="s">
        <v>437</v>
      </c>
      <c r="U12" s="224" t="s">
        <v>438</v>
      </c>
      <c r="V12" s="224" t="s">
        <v>439</v>
      </c>
      <c r="W12" s="224" t="s">
        <v>440</v>
      </c>
      <c r="X12" s="224" t="s">
        <v>441</v>
      </c>
      <c r="Y12" s="224" t="s">
        <v>442</v>
      </c>
      <c r="Z12" s="6287"/>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row>
    <row r="13" spans="1:118" ht="36">
      <c r="A13" s="109" t="s">
        <v>11</v>
      </c>
      <c r="B13" s="1985">
        <v>668</v>
      </c>
      <c r="C13" s="1985">
        <v>668</v>
      </c>
      <c r="D13" s="1985">
        <v>0</v>
      </c>
      <c r="E13" s="1985">
        <v>0</v>
      </c>
      <c r="F13" s="1985">
        <v>84</v>
      </c>
      <c r="G13" s="1985">
        <v>8</v>
      </c>
      <c r="H13" s="1986" t="s">
        <v>1316</v>
      </c>
      <c r="I13" s="1986" t="s">
        <v>1411</v>
      </c>
      <c r="J13" s="1987">
        <v>300</v>
      </c>
      <c r="K13" s="1987">
        <v>50</v>
      </c>
      <c r="L13" s="1987">
        <v>25</v>
      </c>
      <c r="M13" s="1989">
        <v>0</v>
      </c>
      <c r="N13" s="1985">
        <v>668</v>
      </c>
      <c r="O13" s="1988" t="s">
        <v>652</v>
      </c>
      <c r="P13" s="1988" t="s">
        <v>724</v>
      </c>
      <c r="Q13" s="2000">
        <v>25</v>
      </c>
      <c r="R13" s="1988" t="s">
        <v>726</v>
      </c>
      <c r="S13" s="1988" t="s">
        <v>652</v>
      </c>
      <c r="T13" s="1989">
        <v>0</v>
      </c>
      <c r="U13" s="1985">
        <v>18</v>
      </c>
      <c r="V13" s="1985">
        <v>58</v>
      </c>
      <c r="W13" s="1985">
        <v>180</v>
      </c>
      <c r="X13" s="1985">
        <v>242</v>
      </c>
      <c r="Y13" s="1985">
        <v>170</v>
      </c>
      <c r="Z13" s="1990"/>
    </row>
    <row r="14" spans="1:118" ht="24">
      <c r="A14" s="102" t="s">
        <v>12</v>
      </c>
      <c r="B14" s="5763">
        <v>137</v>
      </c>
      <c r="C14" s="5763">
        <v>137</v>
      </c>
      <c r="D14" s="5763">
        <v>0</v>
      </c>
      <c r="E14" s="5763">
        <v>0</v>
      </c>
      <c r="F14" s="5763">
        <v>2</v>
      </c>
      <c r="G14" s="5763">
        <v>75</v>
      </c>
      <c r="H14" s="5764" t="s">
        <v>3086</v>
      </c>
      <c r="I14" s="5764" t="s">
        <v>3087</v>
      </c>
      <c r="J14" s="5765" t="s">
        <v>3088</v>
      </c>
      <c r="K14" s="5765" t="s">
        <v>3088</v>
      </c>
      <c r="L14" s="5765">
        <v>0</v>
      </c>
      <c r="M14" s="5767">
        <v>35</v>
      </c>
      <c r="N14" s="5763">
        <v>125</v>
      </c>
      <c r="O14" s="5766" t="s">
        <v>724</v>
      </c>
      <c r="P14" s="5766" t="s">
        <v>724</v>
      </c>
      <c r="Q14" s="5769" t="s">
        <v>3089</v>
      </c>
      <c r="R14" s="5766" t="s">
        <v>919</v>
      </c>
      <c r="S14" s="5766" t="s">
        <v>652</v>
      </c>
      <c r="T14" s="5767">
        <v>0</v>
      </c>
      <c r="U14" s="5763">
        <v>0</v>
      </c>
      <c r="V14" s="5763">
        <v>7</v>
      </c>
      <c r="W14" s="5763">
        <v>16</v>
      </c>
      <c r="X14" s="5763">
        <v>46</v>
      </c>
      <c r="Y14" s="5763">
        <v>59</v>
      </c>
      <c r="Z14" s="5768">
        <v>8</v>
      </c>
    </row>
    <row r="15" spans="1:118">
      <c r="A15" s="102" t="s">
        <v>13</v>
      </c>
      <c r="B15" s="3947">
        <v>634</v>
      </c>
      <c r="C15" s="3947">
        <v>637</v>
      </c>
      <c r="D15" s="3947">
        <v>4</v>
      </c>
      <c r="E15" s="3947" t="s">
        <v>398</v>
      </c>
      <c r="F15" s="3947">
        <v>53</v>
      </c>
      <c r="G15" s="3947">
        <v>16</v>
      </c>
      <c r="H15" s="3948" t="s">
        <v>2248</v>
      </c>
      <c r="I15" s="3948" t="s">
        <v>2249</v>
      </c>
      <c r="J15" s="3949" t="s">
        <v>2250</v>
      </c>
      <c r="K15" s="3949" t="s">
        <v>2250</v>
      </c>
      <c r="L15" s="3949" t="s">
        <v>2251</v>
      </c>
      <c r="M15" s="3951">
        <v>189</v>
      </c>
      <c r="N15" s="3947">
        <v>298</v>
      </c>
      <c r="O15" s="3950" t="s">
        <v>724</v>
      </c>
      <c r="P15" s="3950" t="s">
        <v>724</v>
      </c>
      <c r="Q15" s="3953" t="s">
        <v>2252</v>
      </c>
      <c r="R15" s="3950" t="s">
        <v>1226</v>
      </c>
      <c r="S15" s="3950" t="s">
        <v>652</v>
      </c>
      <c r="T15" s="3951">
        <v>6</v>
      </c>
      <c r="U15" s="3947">
        <v>17</v>
      </c>
      <c r="V15" s="3947">
        <v>17</v>
      </c>
      <c r="W15" s="3947">
        <v>52</v>
      </c>
      <c r="X15" s="3947">
        <v>105</v>
      </c>
      <c r="Y15" s="3947">
        <v>101</v>
      </c>
      <c r="Z15" s="3952">
        <v>65</v>
      </c>
    </row>
    <row r="16" spans="1:118" ht="36">
      <c r="A16" s="102" t="s">
        <v>14</v>
      </c>
      <c r="B16" s="3470">
        <v>188</v>
      </c>
      <c r="C16" s="3470">
        <v>188</v>
      </c>
      <c r="D16" s="3470">
        <v>0</v>
      </c>
      <c r="E16" s="3470">
        <v>0</v>
      </c>
      <c r="F16" s="3470">
        <v>9</v>
      </c>
      <c r="G16" s="3470" t="s">
        <v>2055</v>
      </c>
      <c r="H16" s="3471" t="s">
        <v>1301</v>
      </c>
      <c r="I16" s="3471" t="s">
        <v>2056</v>
      </c>
      <c r="J16" s="3472" t="s">
        <v>2057</v>
      </c>
      <c r="K16" s="3472" t="s">
        <v>2058</v>
      </c>
      <c r="L16" s="3472" t="s">
        <v>2059</v>
      </c>
      <c r="M16" s="3474">
        <v>27</v>
      </c>
      <c r="N16" s="3470">
        <v>199</v>
      </c>
      <c r="O16" s="3473" t="s">
        <v>652</v>
      </c>
      <c r="P16" s="3473" t="s">
        <v>652</v>
      </c>
      <c r="Q16" s="3476" t="s">
        <v>725</v>
      </c>
      <c r="R16" s="3473" t="s">
        <v>919</v>
      </c>
      <c r="S16" s="3473" t="s">
        <v>724</v>
      </c>
      <c r="T16" s="3474">
        <v>0</v>
      </c>
      <c r="U16" s="3470">
        <v>2</v>
      </c>
      <c r="V16" s="3470">
        <v>4</v>
      </c>
      <c r="W16" s="3470">
        <v>38</v>
      </c>
      <c r="X16" s="3470">
        <v>76</v>
      </c>
      <c r="Y16" s="3470">
        <v>76</v>
      </c>
      <c r="Z16" s="3475">
        <v>22</v>
      </c>
    </row>
    <row r="17" spans="1:26" ht="60">
      <c r="A17" s="102" t="s">
        <v>15</v>
      </c>
      <c r="B17" s="2703">
        <v>157</v>
      </c>
      <c r="C17" s="2703">
        <v>163</v>
      </c>
      <c r="D17" s="2703">
        <v>0</v>
      </c>
      <c r="E17" s="2703">
        <v>8</v>
      </c>
      <c r="F17" s="2703">
        <v>11</v>
      </c>
      <c r="G17" s="2703" t="s">
        <v>1750</v>
      </c>
      <c r="H17" s="2704" t="s">
        <v>1751</v>
      </c>
      <c r="I17" s="2704" t="s">
        <v>1752</v>
      </c>
      <c r="J17" s="2705" t="s">
        <v>1753</v>
      </c>
      <c r="K17" s="2705" t="s">
        <v>1754</v>
      </c>
      <c r="L17" s="2705" t="s">
        <v>1755</v>
      </c>
      <c r="M17" s="2707">
        <v>22</v>
      </c>
      <c r="N17" s="2703">
        <v>141</v>
      </c>
      <c r="O17" s="2706" t="s">
        <v>724</v>
      </c>
      <c r="P17" s="2706" t="s">
        <v>652</v>
      </c>
      <c r="Q17" s="2709" t="s">
        <v>398</v>
      </c>
      <c r="R17" s="2706" t="s">
        <v>919</v>
      </c>
      <c r="S17" s="2706" t="s">
        <v>724</v>
      </c>
      <c r="T17" s="2707">
        <v>2</v>
      </c>
      <c r="U17" s="2703">
        <v>3</v>
      </c>
      <c r="V17" s="2703">
        <v>3</v>
      </c>
      <c r="W17" s="2703">
        <v>35</v>
      </c>
      <c r="X17" s="2703">
        <v>54</v>
      </c>
      <c r="Y17" s="2703">
        <v>60</v>
      </c>
      <c r="Z17" s="2708">
        <v>21</v>
      </c>
    </row>
    <row r="18" spans="1:26" ht="36">
      <c r="A18" s="102" t="s">
        <v>16</v>
      </c>
      <c r="B18" s="698">
        <v>359</v>
      </c>
      <c r="C18" s="698">
        <v>359</v>
      </c>
      <c r="D18" s="698">
        <v>0</v>
      </c>
      <c r="E18" s="698">
        <v>0</v>
      </c>
      <c r="F18" s="698">
        <v>19</v>
      </c>
      <c r="G18" s="698">
        <v>25</v>
      </c>
      <c r="H18" s="699" t="s">
        <v>816</v>
      </c>
      <c r="I18" s="699" t="s">
        <v>817</v>
      </c>
      <c r="J18" s="700" t="s">
        <v>818</v>
      </c>
      <c r="K18" s="700">
        <v>35</v>
      </c>
      <c r="L18" s="700" t="s">
        <v>819</v>
      </c>
      <c r="M18" s="702">
        <v>21</v>
      </c>
      <c r="N18" s="698">
        <v>349</v>
      </c>
      <c r="O18" s="701" t="s">
        <v>724</v>
      </c>
      <c r="P18" s="701" t="s">
        <v>724</v>
      </c>
      <c r="Q18" s="704" t="s">
        <v>820</v>
      </c>
      <c r="R18" s="701" t="s">
        <v>726</v>
      </c>
      <c r="S18" s="701" t="s">
        <v>724</v>
      </c>
      <c r="T18" s="702">
        <v>14</v>
      </c>
      <c r="U18" s="698">
        <v>5</v>
      </c>
      <c r="V18" s="698">
        <v>11</v>
      </c>
      <c r="W18" s="698">
        <v>39</v>
      </c>
      <c r="X18" s="698">
        <v>112</v>
      </c>
      <c r="Y18" s="698">
        <v>168</v>
      </c>
      <c r="Z18" s="703">
        <v>28</v>
      </c>
    </row>
    <row r="19" spans="1:26" ht="48">
      <c r="A19" s="102" t="s">
        <v>17</v>
      </c>
      <c r="B19" s="4971">
        <v>363</v>
      </c>
      <c r="C19" s="4971">
        <v>363</v>
      </c>
      <c r="D19" s="4971">
        <v>0</v>
      </c>
      <c r="E19" s="4971">
        <v>0</v>
      </c>
      <c r="F19" s="4971">
        <v>38</v>
      </c>
      <c r="G19" s="4971">
        <v>11</v>
      </c>
      <c r="H19" s="4972" t="s">
        <v>2728</v>
      </c>
      <c r="I19" s="4972" t="s">
        <v>2729</v>
      </c>
      <c r="J19" s="4973">
        <v>225</v>
      </c>
      <c r="K19" s="4973">
        <v>40</v>
      </c>
      <c r="L19" s="4973" t="s">
        <v>2730</v>
      </c>
      <c r="M19" s="4975">
        <v>8</v>
      </c>
      <c r="N19" s="4971">
        <v>298</v>
      </c>
      <c r="O19" s="4974" t="s">
        <v>724</v>
      </c>
      <c r="P19" s="4974" t="s">
        <v>724</v>
      </c>
      <c r="Q19" s="4977">
        <v>275</v>
      </c>
      <c r="R19" s="4974" t="s">
        <v>919</v>
      </c>
      <c r="S19" s="4974" t="s">
        <v>724</v>
      </c>
      <c r="T19" s="4975">
        <v>0</v>
      </c>
      <c r="U19" s="4971">
        <v>3</v>
      </c>
      <c r="V19" s="4971">
        <v>10</v>
      </c>
      <c r="W19" s="4971">
        <v>53</v>
      </c>
      <c r="X19" s="4971">
        <v>105</v>
      </c>
      <c r="Y19" s="4971">
        <v>127</v>
      </c>
      <c r="Z19" s="4976">
        <v>32</v>
      </c>
    </row>
    <row r="20" spans="1:26" ht="24">
      <c r="A20" s="102" t="s">
        <v>18</v>
      </c>
      <c r="B20" s="957">
        <v>126</v>
      </c>
      <c r="C20" s="957">
        <v>126</v>
      </c>
      <c r="D20" s="957">
        <v>1</v>
      </c>
      <c r="E20" s="957">
        <v>0</v>
      </c>
      <c r="F20" s="957">
        <v>16</v>
      </c>
      <c r="G20" s="957" t="s">
        <v>1000</v>
      </c>
      <c r="H20" s="958" t="s">
        <v>1001</v>
      </c>
      <c r="I20" s="958" t="s">
        <v>1002</v>
      </c>
      <c r="J20" s="959" t="s">
        <v>1003</v>
      </c>
      <c r="K20" s="959">
        <v>35</v>
      </c>
      <c r="L20" s="959">
        <v>25</v>
      </c>
      <c r="M20" s="961">
        <v>7</v>
      </c>
      <c r="N20" s="957">
        <v>93</v>
      </c>
      <c r="O20" s="960" t="s">
        <v>724</v>
      </c>
      <c r="P20" s="960" t="s">
        <v>652</v>
      </c>
      <c r="Q20" s="963" t="s">
        <v>398</v>
      </c>
      <c r="R20" s="960" t="s">
        <v>919</v>
      </c>
      <c r="S20" s="960" t="s">
        <v>724</v>
      </c>
      <c r="T20" s="961">
        <v>0</v>
      </c>
      <c r="U20" s="957">
        <v>0</v>
      </c>
      <c r="V20" s="957">
        <v>3</v>
      </c>
      <c r="W20" s="957">
        <v>28</v>
      </c>
      <c r="X20" s="957">
        <v>39</v>
      </c>
      <c r="Y20" s="957">
        <v>55</v>
      </c>
      <c r="Z20" s="962">
        <v>2</v>
      </c>
    </row>
    <row r="21" spans="1:26" ht="24">
      <c r="A21" s="102" t="s">
        <v>19</v>
      </c>
      <c r="B21" s="2419">
        <v>170</v>
      </c>
      <c r="C21" s="2419">
        <v>170</v>
      </c>
      <c r="D21" s="2419">
        <v>0</v>
      </c>
      <c r="E21" s="2419" t="s">
        <v>398</v>
      </c>
      <c r="F21" s="2419">
        <v>15</v>
      </c>
      <c r="G21" s="2419">
        <v>15</v>
      </c>
      <c r="H21" s="2420" t="s">
        <v>1644</v>
      </c>
      <c r="I21" s="2420" t="s">
        <v>1302</v>
      </c>
      <c r="J21" s="2421">
        <v>275</v>
      </c>
      <c r="K21" s="2421">
        <v>50</v>
      </c>
      <c r="L21" s="2421">
        <v>50</v>
      </c>
      <c r="M21" s="2423">
        <v>200</v>
      </c>
      <c r="N21" s="2419">
        <v>150</v>
      </c>
      <c r="O21" s="2422" t="s">
        <v>724</v>
      </c>
      <c r="P21" s="2422" t="s">
        <v>724</v>
      </c>
      <c r="Q21" s="2425">
        <v>325</v>
      </c>
      <c r="R21" s="2422" t="s">
        <v>919</v>
      </c>
      <c r="S21" s="2422" t="s">
        <v>724</v>
      </c>
      <c r="T21" s="2423">
        <v>1</v>
      </c>
      <c r="U21" s="2419">
        <v>2</v>
      </c>
      <c r="V21" s="2419">
        <v>5</v>
      </c>
      <c r="W21" s="2419">
        <v>20</v>
      </c>
      <c r="X21" s="2419">
        <v>72</v>
      </c>
      <c r="Y21" s="2419">
        <v>50</v>
      </c>
      <c r="Z21" s="2424">
        <v>20</v>
      </c>
    </row>
    <row r="22" spans="1:26" ht="14.25" customHeight="1">
      <c r="A22" s="102" t="s">
        <v>20</v>
      </c>
      <c r="B22" s="3089">
        <v>252</v>
      </c>
      <c r="C22" s="3089">
        <v>252</v>
      </c>
      <c r="D22" s="3089">
        <v>0</v>
      </c>
      <c r="E22" s="3089">
        <v>0</v>
      </c>
      <c r="F22" s="3089">
        <v>14</v>
      </c>
      <c r="G22" s="3089" t="s">
        <v>1896</v>
      </c>
      <c r="H22" s="3090" t="s">
        <v>1897</v>
      </c>
      <c r="I22" s="3090" t="s">
        <v>1898</v>
      </c>
      <c r="J22" s="3091">
        <v>18.5</v>
      </c>
      <c r="K22" s="3091">
        <v>65</v>
      </c>
      <c r="L22" s="3091">
        <v>0</v>
      </c>
      <c r="M22" s="3093">
        <v>9</v>
      </c>
      <c r="N22" s="3089">
        <v>252</v>
      </c>
      <c r="O22" s="3092" t="s">
        <v>724</v>
      </c>
      <c r="P22" s="3092" t="s">
        <v>652</v>
      </c>
      <c r="Q22" s="3095" t="s">
        <v>821</v>
      </c>
      <c r="R22" s="3092" t="s">
        <v>1226</v>
      </c>
      <c r="S22" s="3092" t="s">
        <v>724</v>
      </c>
      <c r="T22" s="3093">
        <v>0</v>
      </c>
      <c r="U22" s="3089">
        <v>9</v>
      </c>
      <c r="V22" s="3089">
        <v>4</v>
      </c>
      <c r="W22" s="3089">
        <v>37</v>
      </c>
      <c r="X22" s="3089">
        <v>92</v>
      </c>
      <c r="Y22" s="3089">
        <v>110</v>
      </c>
      <c r="Z22" s="3094">
        <v>8</v>
      </c>
    </row>
    <row r="23" spans="1:26" ht="24">
      <c r="A23" s="102" t="s">
        <v>21</v>
      </c>
      <c r="B23" s="896">
        <v>92</v>
      </c>
      <c r="C23" s="896">
        <v>90</v>
      </c>
      <c r="D23" s="896">
        <v>2</v>
      </c>
      <c r="E23" s="896">
        <v>0</v>
      </c>
      <c r="F23" s="896">
        <v>12</v>
      </c>
      <c r="G23" s="896">
        <v>8</v>
      </c>
      <c r="H23" s="897" t="s">
        <v>916</v>
      </c>
      <c r="I23" s="897" t="s">
        <v>917</v>
      </c>
      <c r="J23" s="898" t="s">
        <v>918</v>
      </c>
      <c r="K23" s="898" t="s">
        <v>918</v>
      </c>
      <c r="L23" s="898">
        <v>25</v>
      </c>
      <c r="M23" s="900">
        <v>97</v>
      </c>
      <c r="N23" s="896">
        <v>84</v>
      </c>
      <c r="O23" s="899" t="s">
        <v>652</v>
      </c>
      <c r="P23" s="899" t="s">
        <v>652</v>
      </c>
      <c r="Q23" s="902" t="s">
        <v>725</v>
      </c>
      <c r="R23" s="899" t="s">
        <v>919</v>
      </c>
      <c r="S23" s="899" t="s">
        <v>724</v>
      </c>
      <c r="T23" s="900" t="s">
        <v>725</v>
      </c>
      <c r="U23" s="896" t="s">
        <v>725</v>
      </c>
      <c r="V23" s="896" t="s">
        <v>725</v>
      </c>
      <c r="W23" s="896">
        <v>17</v>
      </c>
      <c r="X23" s="896">
        <v>77</v>
      </c>
      <c r="Y23" s="896">
        <v>7</v>
      </c>
      <c r="Z23" s="901">
        <v>7</v>
      </c>
    </row>
    <row r="24" spans="1:26" ht="36">
      <c r="A24" s="102" t="s">
        <v>22</v>
      </c>
      <c r="B24" s="620">
        <v>433</v>
      </c>
      <c r="C24" s="620">
        <v>336</v>
      </c>
      <c r="D24" s="620">
        <v>0</v>
      </c>
      <c r="E24" s="620"/>
      <c r="F24" s="620">
        <v>25</v>
      </c>
      <c r="G24" s="620">
        <v>30</v>
      </c>
      <c r="H24" s="621" t="s">
        <v>769</v>
      </c>
      <c r="I24" s="621" t="s">
        <v>770</v>
      </c>
      <c r="J24" s="622" t="s">
        <v>771</v>
      </c>
      <c r="K24" s="622">
        <v>50</v>
      </c>
      <c r="L24" s="622" t="s">
        <v>398</v>
      </c>
      <c r="M24" s="623">
        <v>25</v>
      </c>
      <c r="N24" s="620">
        <v>217</v>
      </c>
      <c r="O24" s="624" t="s">
        <v>724</v>
      </c>
      <c r="P24" s="624" t="s">
        <v>652</v>
      </c>
      <c r="Q24" s="625" t="s">
        <v>398</v>
      </c>
      <c r="R24" s="624" t="s">
        <v>726</v>
      </c>
      <c r="S24" s="624" t="s">
        <v>724</v>
      </c>
      <c r="T24" s="623">
        <v>0</v>
      </c>
      <c r="U24" s="620">
        <v>4</v>
      </c>
      <c r="V24" s="620">
        <v>29</v>
      </c>
      <c r="W24" s="620">
        <v>86</v>
      </c>
      <c r="X24" s="620">
        <v>142</v>
      </c>
      <c r="Y24" s="620">
        <v>172</v>
      </c>
      <c r="Z24" s="454">
        <v>6</v>
      </c>
    </row>
    <row r="25" spans="1:26" ht="48">
      <c r="A25" s="102" t="s">
        <v>23</v>
      </c>
      <c r="B25" s="4762">
        <v>1271</v>
      </c>
      <c r="C25" s="4762">
        <v>841</v>
      </c>
      <c r="D25" s="4762">
        <v>0</v>
      </c>
      <c r="E25" s="4762">
        <v>30</v>
      </c>
      <c r="F25" s="4762">
        <v>62</v>
      </c>
      <c r="G25" s="4762" t="s">
        <v>2609</v>
      </c>
      <c r="H25" s="4763" t="s">
        <v>1559</v>
      </c>
      <c r="I25" s="4763" t="s">
        <v>2610</v>
      </c>
      <c r="J25" s="4764">
        <v>300</v>
      </c>
      <c r="K25" s="4764">
        <v>35</v>
      </c>
      <c r="L25" s="4764">
        <v>0</v>
      </c>
      <c r="M25" s="4766">
        <v>87</v>
      </c>
      <c r="N25" s="4762">
        <v>721</v>
      </c>
      <c r="O25" s="4765" t="s">
        <v>652</v>
      </c>
      <c r="P25" s="4765" t="s">
        <v>724</v>
      </c>
      <c r="Q25" s="4768" t="s">
        <v>2611</v>
      </c>
      <c r="R25" s="4765" t="s">
        <v>919</v>
      </c>
      <c r="S25" s="4765" t="s">
        <v>724</v>
      </c>
      <c r="T25" s="4766">
        <v>0</v>
      </c>
      <c r="U25" s="4762">
        <v>28</v>
      </c>
      <c r="V25" s="4762">
        <v>104</v>
      </c>
      <c r="W25" s="4762">
        <v>472</v>
      </c>
      <c r="X25" s="4762">
        <v>315</v>
      </c>
      <c r="Y25" s="4762">
        <v>143</v>
      </c>
      <c r="Z25" s="4767">
        <v>48</v>
      </c>
    </row>
    <row r="26" spans="1:26" ht="36">
      <c r="A26" s="102" t="s">
        <v>24</v>
      </c>
      <c r="B26" s="5070">
        <v>2324</v>
      </c>
      <c r="C26" s="5071" t="s">
        <v>2797</v>
      </c>
      <c r="D26" s="5071" t="s">
        <v>2798</v>
      </c>
      <c r="E26" s="5071">
        <v>34</v>
      </c>
      <c r="F26" s="5068"/>
      <c r="G26" s="5068">
        <v>30</v>
      </c>
      <c r="H26" s="5072" t="s">
        <v>2799</v>
      </c>
      <c r="I26" s="5072" t="s">
        <v>1683</v>
      </c>
      <c r="J26" s="5073">
        <v>300</v>
      </c>
      <c r="K26" s="5073" t="s">
        <v>2800</v>
      </c>
      <c r="L26" s="5073">
        <v>15</v>
      </c>
      <c r="M26" s="5074" t="s">
        <v>428</v>
      </c>
      <c r="N26" s="5068">
        <v>2324</v>
      </c>
      <c r="O26" s="5069" t="s">
        <v>652</v>
      </c>
      <c r="P26" s="5069" t="s">
        <v>652</v>
      </c>
      <c r="Q26" s="5076"/>
      <c r="R26" s="5069" t="s">
        <v>726</v>
      </c>
      <c r="S26" s="5069" t="s">
        <v>724</v>
      </c>
      <c r="T26" s="5071">
        <v>0</v>
      </c>
      <c r="U26" s="5071">
        <v>13</v>
      </c>
      <c r="V26" s="5071">
        <v>98</v>
      </c>
      <c r="W26" s="5071">
        <v>400</v>
      </c>
      <c r="X26" s="5071">
        <v>864</v>
      </c>
      <c r="Y26" s="5070">
        <v>1284</v>
      </c>
      <c r="Z26" s="5075" t="s">
        <v>428</v>
      </c>
    </row>
    <row r="27" spans="1:26" ht="24">
      <c r="A27" s="102" t="s">
        <v>25</v>
      </c>
      <c r="B27" s="1054">
        <v>134</v>
      </c>
      <c r="C27" s="1054">
        <v>110</v>
      </c>
      <c r="D27" s="1054">
        <v>0</v>
      </c>
      <c r="E27" s="1054">
        <v>24</v>
      </c>
      <c r="F27" s="1054">
        <v>10</v>
      </c>
      <c r="G27" s="1054">
        <v>15</v>
      </c>
      <c r="H27" s="1055" t="s">
        <v>1036</v>
      </c>
      <c r="I27" s="1055" t="s">
        <v>1037</v>
      </c>
      <c r="J27" s="1061" t="s">
        <v>1038</v>
      </c>
      <c r="K27" s="1056">
        <v>60</v>
      </c>
      <c r="L27" s="1056">
        <v>50</v>
      </c>
      <c r="M27" s="1058">
        <v>8</v>
      </c>
      <c r="N27" s="1054">
        <v>117</v>
      </c>
      <c r="O27" s="1057" t="s">
        <v>724</v>
      </c>
      <c r="P27" s="1057" t="s">
        <v>652</v>
      </c>
      <c r="Q27" s="1060" t="s">
        <v>398</v>
      </c>
      <c r="R27" s="1057" t="s">
        <v>919</v>
      </c>
      <c r="S27" s="1057" t="s">
        <v>724</v>
      </c>
      <c r="T27" s="1058">
        <v>0</v>
      </c>
      <c r="U27" s="1054">
        <v>0</v>
      </c>
      <c r="V27" s="1054">
        <v>0</v>
      </c>
      <c r="W27" s="1054">
        <v>22</v>
      </c>
      <c r="X27" s="1054">
        <v>52</v>
      </c>
      <c r="Y27" s="1054">
        <v>60</v>
      </c>
      <c r="Z27" s="1059">
        <v>5</v>
      </c>
    </row>
    <row r="28" spans="1:26" ht="36">
      <c r="A28" s="102" t="s">
        <v>26</v>
      </c>
      <c r="B28" s="5151">
        <v>147</v>
      </c>
      <c r="C28" s="5151">
        <v>134</v>
      </c>
      <c r="D28" s="5151">
        <v>0</v>
      </c>
      <c r="E28" s="5151">
        <v>0</v>
      </c>
      <c r="F28" s="5151">
        <v>15</v>
      </c>
      <c r="G28" s="5151">
        <v>20</v>
      </c>
      <c r="H28" s="5152" t="s">
        <v>1301</v>
      </c>
      <c r="I28" s="5152" t="s">
        <v>2835</v>
      </c>
      <c r="J28" s="5153">
        <v>225</v>
      </c>
      <c r="K28" s="5153">
        <v>25</v>
      </c>
      <c r="L28" s="5153">
        <v>25</v>
      </c>
      <c r="M28" s="5155">
        <v>6</v>
      </c>
      <c r="N28" s="5151">
        <v>122</v>
      </c>
      <c r="O28" s="5154" t="s">
        <v>724</v>
      </c>
      <c r="P28" s="5154" t="s">
        <v>724</v>
      </c>
      <c r="Q28" s="5157">
        <v>250</v>
      </c>
      <c r="R28" s="5154" t="s">
        <v>1226</v>
      </c>
      <c r="S28" s="5154" t="s">
        <v>724</v>
      </c>
      <c r="T28" s="5155">
        <v>7</v>
      </c>
      <c r="U28" s="5151">
        <v>5</v>
      </c>
      <c r="V28" s="5151">
        <v>4</v>
      </c>
      <c r="W28" s="5151">
        <v>21</v>
      </c>
      <c r="X28" s="5151">
        <v>46</v>
      </c>
      <c r="Y28" s="5151">
        <v>39</v>
      </c>
      <c r="Z28" s="5156">
        <v>29</v>
      </c>
    </row>
    <row r="29" spans="1:26" ht="14.25" customHeight="1">
      <c r="A29" s="102" t="s">
        <v>27</v>
      </c>
      <c r="B29" s="3378">
        <v>140</v>
      </c>
      <c r="C29" s="3378">
        <v>140</v>
      </c>
      <c r="D29" s="3378">
        <v>0</v>
      </c>
      <c r="E29" s="3378">
        <v>0</v>
      </c>
      <c r="F29" s="3378">
        <v>10</v>
      </c>
      <c r="G29" s="3378">
        <v>15</v>
      </c>
      <c r="H29" s="3379" t="s">
        <v>2020</v>
      </c>
      <c r="I29" s="3379" t="s">
        <v>2021</v>
      </c>
      <c r="J29" s="3380">
        <v>256</v>
      </c>
      <c r="K29" s="3380">
        <v>32</v>
      </c>
      <c r="L29" s="3380">
        <v>25</v>
      </c>
      <c r="M29" s="3382">
        <v>20</v>
      </c>
      <c r="N29" s="3378">
        <v>102</v>
      </c>
      <c r="O29" s="3381" t="s">
        <v>652</v>
      </c>
      <c r="P29" s="3381" t="s">
        <v>652</v>
      </c>
      <c r="Q29" s="3384"/>
      <c r="R29" s="3381" t="s">
        <v>1226</v>
      </c>
      <c r="S29" s="3381" t="s">
        <v>652</v>
      </c>
      <c r="T29" s="3382">
        <v>0</v>
      </c>
      <c r="U29" s="3378">
        <v>0</v>
      </c>
      <c r="V29" s="3378">
        <v>4</v>
      </c>
      <c r="W29" s="3378">
        <v>16</v>
      </c>
      <c r="X29" s="3378">
        <v>44</v>
      </c>
      <c r="Y29" s="3378">
        <v>77</v>
      </c>
      <c r="Z29" s="3383">
        <v>20</v>
      </c>
    </row>
    <row r="30" spans="1:26" ht="24">
      <c r="A30" s="102" t="s">
        <v>28</v>
      </c>
      <c r="B30" s="1118">
        <v>177</v>
      </c>
      <c r="C30" s="1118">
        <v>177</v>
      </c>
      <c r="D30" s="1118">
        <v>0</v>
      </c>
      <c r="E30" s="1118">
        <v>65</v>
      </c>
      <c r="F30" s="1118">
        <v>9</v>
      </c>
      <c r="G30" s="1118">
        <v>25</v>
      </c>
      <c r="H30" s="1119" t="s">
        <v>1036</v>
      </c>
      <c r="I30" s="1119" t="s">
        <v>1002</v>
      </c>
      <c r="J30" s="1120">
        <v>320</v>
      </c>
      <c r="K30" s="1120">
        <v>60</v>
      </c>
      <c r="L30" s="1120">
        <v>40</v>
      </c>
      <c r="M30" s="1122">
        <v>25</v>
      </c>
      <c r="N30" s="1118">
        <v>141</v>
      </c>
      <c r="O30" s="1121" t="s">
        <v>652</v>
      </c>
      <c r="P30" s="1121" t="s">
        <v>724</v>
      </c>
      <c r="Q30" s="1124">
        <v>360</v>
      </c>
      <c r="R30" s="1121" t="s">
        <v>919</v>
      </c>
      <c r="S30" s="1121" t="s">
        <v>652</v>
      </c>
      <c r="T30" s="1122">
        <v>0</v>
      </c>
      <c r="U30" s="1118">
        <v>7</v>
      </c>
      <c r="V30" s="1118">
        <v>28</v>
      </c>
      <c r="W30" s="1118">
        <v>39</v>
      </c>
      <c r="X30" s="1118">
        <v>55</v>
      </c>
      <c r="Y30" s="1118">
        <v>39</v>
      </c>
      <c r="Z30" s="1123">
        <v>7</v>
      </c>
    </row>
    <row r="31" spans="1:26" ht="24">
      <c r="A31" s="102" t="s">
        <v>29</v>
      </c>
      <c r="B31" s="1697">
        <v>207</v>
      </c>
      <c r="C31" s="1697">
        <v>207</v>
      </c>
      <c r="D31" s="1697">
        <v>0</v>
      </c>
      <c r="E31" s="1697">
        <v>0</v>
      </c>
      <c r="F31" s="1697">
        <v>16</v>
      </c>
      <c r="G31" s="1697">
        <v>20</v>
      </c>
      <c r="H31" s="1698" t="s">
        <v>1301</v>
      </c>
      <c r="I31" s="1698" t="s">
        <v>1302</v>
      </c>
      <c r="J31" s="1703">
        <v>275</v>
      </c>
      <c r="K31" s="1703">
        <v>30</v>
      </c>
      <c r="L31" s="1703">
        <v>15</v>
      </c>
      <c r="M31" s="1700">
        <v>6</v>
      </c>
      <c r="N31" s="1697">
        <v>175</v>
      </c>
      <c r="O31" s="1699" t="s">
        <v>652</v>
      </c>
      <c r="P31" s="1699" t="s">
        <v>652</v>
      </c>
      <c r="Q31" s="1702" t="s">
        <v>725</v>
      </c>
      <c r="R31" s="1699" t="s">
        <v>919</v>
      </c>
      <c r="S31" s="1699" t="s">
        <v>652</v>
      </c>
      <c r="T31" s="1700">
        <v>0</v>
      </c>
      <c r="U31" s="1697">
        <v>2</v>
      </c>
      <c r="V31" s="1697">
        <v>5</v>
      </c>
      <c r="W31" s="1697">
        <v>26</v>
      </c>
      <c r="X31" s="1697">
        <v>61</v>
      </c>
      <c r="Y31" s="1697">
        <v>81</v>
      </c>
      <c r="Z31" s="1701">
        <v>26</v>
      </c>
    </row>
    <row r="32" spans="1:26" ht="14.25" customHeight="1">
      <c r="A32" s="102" t="s">
        <v>30</v>
      </c>
      <c r="B32" s="2798">
        <v>53</v>
      </c>
      <c r="C32" s="2798">
        <v>49</v>
      </c>
      <c r="D32" s="2798">
        <v>0</v>
      </c>
      <c r="E32" s="2798">
        <v>0</v>
      </c>
      <c r="F32" s="2798">
        <v>4</v>
      </c>
      <c r="G32" s="2798" t="s">
        <v>1793</v>
      </c>
      <c r="H32" s="2799" t="s">
        <v>1036</v>
      </c>
      <c r="I32" s="2799" t="s">
        <v>1794</v>
      </c>
      <c r="J32" s="2800">
        <v>15.5</v>
      </c>
      <c r="K32" s="2800">
        <v>15.5</v>
      </c>
      <c r="L32" s="2800">
        <v>30</v>
      </c>
      <c r="M32" s="2802">
        <v>1</v>
      </c>
      <c r="N32" s="2798">
        <v>49</v>
      </c>
      <c r="O32" s="2801" t="s">
        <v>724</v>
      </c>
      <c r="P32" s="2801" t="s">
        <v>652</v>
      </c>
      <c r="Q32" s="2804" t="s">
        <v>398</v>
      </c>
      <c r="R32" s="2801" t="s">
        <v>1226</v>
      </c>
      <c r="S32" s="2801" t="s">
        <v>724</v>
      </c>
      <c r="T32" s="2802">
        <v>0</v>
      </c>
      <c r="U32" s="2798">
        <v>0</v>
      </c>
      <c r="V32" s="2798">
        <v>0</v>
      </c>
      <c r="W32" s="2798">
        <v>3</v>
      </c>
      <c r="X32" s="2798">
        <v>30</v>
      </c>
      <c r="Y32" s="2798">
        <v>16</v>
      </c>
      <c r="Z32" s="2803">
        <v>0</v>
      </c>
    </row>
    <row r="33" spans="1:26" s="24" customFormat="1" ht="36">
      <c r="A33" s="87" t="s">
        <v>31</v>
      </c>
      <c r="B33" s="620">
        <v>171</v>
      </c>
      <c r="C33" s="620">
        <v>171</v>
      </c>
      <c r="D33" s="620">
        <v>0</v>
      </c>
      <c r="E33" s="620">
        <v>0</v>
      </c>
      <c r="F33" s="620">
        <v>7</v>
      </c>
      <c r="G33" s="620">
        <v>50</v>
      </c>
      <c r="H33" s="621" t="s">
        <v>722</v>
      </c>
      <c r="I33" s="621" t="s">
        <v>723</v>
      </c>
      <c r="J33" s="622">
        <v>15.5</v>
      </c>
      <c r="K33" s="622">
        <v>40</v>
      </c>
      <c r="L33" s="622">
        <v>0</v>
      </c>
      <c r="M33" s="623">
        <v>8</v>
      </c>
      <c r="N33" s="620">
        <v>155</v>
      </c>
      <c r="O33" s="624" t="s">
        <v>724</v>
      </c>
      <c r="P33" s="624" t="s">
        <v>652</v>
      </c>
      <c r="Q33" s="625" t="s">
        <v>725</v>
      </c>
      <c r="R33" s="624" t="s">
        <v>726</v>
      </c>
      <c r="S33" s="624" t="s">
        <v>724</v>
      </c>
      <c r="T33" s="623">
        <v>0</v>
      </c>
      <c r="U33" s="620">
        <v>1</v>
      </c>
      <c r="V33" s="620">
        <v>3</v>
      </c>
      <c r="W33" s="620">
        <v>15</v>
      </c>
      <c r="X33" s="620">
        <v>50</v>
      </c>
      <c r="Y33" s="620">
        <v>102</v>
      </c>
      <c r="Z33" s="454">
        <v>4</v>
      </c>
    </row>
    <row r="34" spans="1:26" ht="36">
      <c r="A34" s="102" t="s">
        <v>32</v>
      </c>
      <c r="B34" s="2895">
        <v>281</v>
      </c>
      <c r="C34" s="2895">
        <v>281</v>
      </c>
      <c r="D34" s="2895">
        <v>46</v>
      </c>
      <c r="E34" s="2895">
        <v>0</v>
      </c>
      <c r="F34" s="2895">
        <v>14</v>
      </c>
      <c r="G34" s="2895">
        <v>25</v>
      </c>
      <c r="H34" s="2896" t="s">
        <v>1036</v>
      </c>
      <c r="I34" s="2896" t="s">
        <v>1815</v>
      </c>
      <c r="J34" s="2897">
        <v>15.5</v>
      </c>
      <c r="K34" s="2897">
        <v>52.5</v>
      </c>
      <c r="L34" s="2897">
        <v>25</v>
      </c>
      <c r="M34" s="2899">
        <v>62</v>
      </c>
      <c r="N34" s="2895">
        <v>170</v>
      </c>
      <c r="O34" s="2898" t="s">
        <v>724</v>
      </c>
      <c r="P34" s="2898" t="s">
        <v>652</v>
      </c>
      <c r="Q34" s="2901">
        <v>0</v>
      </c>
      <c r="R34" s="2898" t="s">
        <v>1226</v>
      </c>
      <c r="S34" s="2898" t="s">
        <v>724</v>
      </c>
      <c r="T34" s="2899">
        <v>0</v>
      </c>
      <c r="U34" s="2895">
        <v>5</v>
      </c>
      <c r="V34" s="2895">
        <v>11</v>
      </c>
      <c r="W34" s="2895">
        <v>50</v>
      </c>
      <c r="X34" s="2895">
        <v>96</v>
      </c>
      <c r="Y34" s="2895">
        <v>104</v>
      </c>
      <c r="Z34" s="2900">
        <v>11</v>
      </c>
    </row>
    <row r="35" spans="1:26" ht="36">
      <c r="A35" s="102" t="s">
        <v>33</v>
      </c>
      <c r="B35" s="5356">
        <v>121</v>
      </c>
      <c r="C35" s="5356">
        <v>121</v>
      </c>
      <c r="D35" s="5356">
        <v>0</v>
      </c>
      <c r="E35" s="5356">
        <v>0</v>
      </c>
      <c r="F35" s="5356">
        <v>17</v>
      </c>
      <c r="G35" s="5356">
        <v>10</v>
      </c>
      <c r="H35" s="5357" t="s">
        <v>2913</v>
      </c>
      <c r="I35" s="5357" t="s">
        <v>2914</v>
      </c>
      <c r="J35" s="5358" t="s">
        <v>428</v>
      </c>
      <c r="K35" s="5358">
        <v>40</v>
      </c>
      <c r="L35" s="5358">
        <v>45</v>
      </c>
      <c r="M35" s="5360">
        <v>25</v>
      </c>
      <c r="N35" s="5356">
        <v>88</v>
      </c>
      <c r="O35" s="5359" t="s">
        <v>652</v>
      </c>
      <c r="P35" s="5359" t="s">
        <v>724</v>
      </c>
      <c r="Q35" s="5362">
        <v>400</v>
      </c>
      <c r="R35" s="5359" t="s">
        <v>726</v>
      </c>
      <c r="S35" s="5359" t="s">
        <v>724</v>
      </c>
      <c r="T35" s="5360">
        <v>0</v>
      </c>
      <c r="U35" s="5356">
        <v>1</v>
      </c>
      <c r="V35" s="5356">
        <v>30</v>
      </c>
      <c r="W35" s="5356">
        <v>30</v>
      </c>
      <c r="X35" s="5356">
        <v>41</v>
      </c>
      <c r="Y35" s="5356">
        <v>42</v>
      </c>
      <c r="Z35" s="5361">
        <v>4</v>
      </c>
    </row>
    <row r="36" spans="1:26" ht="24">
      <c r="A36" s="102" t="s">
        <v>34</v>
      </c>
      <c r="B36" s="5660">
        <v>177</v>
      </c>
      <c r="C36" s="5660">
        <v>169</v>
      </c>
      <c r="D36" s="5660">
        <v>0</v>
      </c>
      <c r="E36" s="5660">
        <v>0</v>
      </c>
      <c r="F36" s="5660">
        <v>9</v>
      </c>
      <c r="G36" s="5660">
        <v>30</v>
      </c>
      <c r="H36" s="5661" t="s">
        <v>1316</v>
      </c>
      <c r="I36" s="5661" t="s">
        <v>3041</v>
      </c>
      <c r="J36" s="5662" t="s">
        <v>3041</v>
      </c>
      <c r="K36" s="5662" t="s">
        <v>3042</v>
      </c>
      <c r="L36" s="5662" t="s">
        <v>398</v>
      </c>
      <c r="M36" s="5664">
        <v>0</v>
      </c>
      <c r="N36" s="5660">
        <v>114</v>
      </c>
      <c r="O36" s="5663" t="s">
        <v>652</v>
      </c>
      <c r="P36" s="5663" t="s">
        <v>724</v>
      </c>
      <c r="Q36" s="5666">
        <v>350</v>
      </c>
      <c r="R36" s="5663" t="s">
        <v>1606</v>
      </c>
      <c r="S36" s="5663" t="s">
        <v>652</v>
      </c>
      <c r="T36" s="5664">
        <v>0</v>
      </c>
      <c r="U36" s="5660">
        <v>0</v>
      </c>
      <c r="V36" s="5660">
        <v>2</v>
      </c>
      <c r="W36" s="5660">
        <v>26</v>
      </c>
      <c r="X36" s="5660">
        <v>72</v>
      </c>
      <c r="Y36" s="5660">
        <v>68</v>
      </c>
      <c r="Z36" s="5665">
        <v>0</v>
      </c>
    </row>
    <row r="37" spans="1:26" ht="24">
      <c r="A37" s="102" t="s">
        <v>35</v>
      </c>
      <c r="B37" s="4858">
        <v>229</v>
      </c>
      <c r="C37" s="4858">
        <v>229</v>
      </c>
      <c r="D37" s="4858">
        <v>0</v>
      </c>
      <c r="E37" s="4858">
        <v>0</v>
      </c>
      <c r="F37" s="4858">
        <v>11</v>
      </c>
      <c r="G37" s="4858" t="s">
        <v>2673</v>
      </c>
      <c r="H37" s="4858" t="s">
        <v>2674</v>
      </c>
      <c r="I37" s="4858" t="s">
        <v>2675</v>
      </c>
      <c r="J37" s="4859">
        <v>240</v>
      </c>
      <c r="K37" s="4859">
        <v>45</v>
      </c>
      <c r="L37" s="4859">
        <v>25</v>
      </c>
      <c r="M37" s="4858">
        <v>21</v>
      </c>
      <c r="N37" s="4858">
        <v>207</v>
      </c>
      <c r="O37" s="4860" t="s">
        <v>724</v>
      </c>
      <c r="P37" s="4860" t="s">
        <v>652</v>
      </c>
      <c r="Q37" s="4860" t="s">
        <v>398</v>
      </c>
      <c r="R37" s="4860" t="s">
        <v>1606</v>
      </c>
      <c r="S37" s="4860" t="s">
        <v>724</v>
      </c>
      <c r="T37" s="5071">
        <v>0</v>
      </c>
      <c r="U37" s="5071">
        <v>0</v>
      </c>
      <c r="V37" s="5071">
        <v>4</v>
      </c>
      <c r="W37" s="5071">
        <v>35</v>
      </c>
      <c r="X37" s="5071">
        <v>83</v>
      </c>
      <c r="Y37" s="5071">
        <v>84</v>
      </c>
      <c r="Z37" s="5978">
        <v>15</v>
      </c>
    </row>
    <row r="38" spans="1:26" ht="36">
      <c r="A38" s="102" t="s">
        <v>36</v>
      </c>
      <c r="B38" s="3186">
        <v>2392</v>
      </c>
      <c r="C38" s="3186">
        <v>2392</v>
      </c>
      <c r="D38" s="3186">
        <v>225</v>
      </c>
      <c r="E38" s="3186">
        <v>195</v>
      </c>
      <c r="F38" s="3186">
        <v>162</v>
      </c>
      <c r="G38" s="3186">
        <v>35</v>
      </c>
      <c r="H38" s="3187" t="s">
        <v>1260</v>
      </c>
      <c r="I38" s="3187" t="s">
        <v>1934</v>
      </c>
      <c r="J38" s="3188">
        <v>16</v>
      </c>
      <c r="K38" s="3188">
        <v>25</v>
      </c>
      <c r="L38" s="3188" t="s">
        <v>1935</v>
      </c>
      <c r="M38" s="3190" t="s">
        <v>428</v>
      </c>
      <c r="N38" s="3186">
        <v>2139</v>
      </c>
      <c r="O38" s="3189" t="s">
        <v>652</v>
      </c>
      <c r="P38" s="3189" t="s">
        <v>724</v>
      </c>
      <c r="Q38" s="3192" t="s">
        <v>1936</v>
      </c>
      <c r="R38" s="3189" t="s">
        <v>1226</v>
      </c>
      <c r="S38" s="3189" t="s">
        <v>724</v>
      </c>
      <c r="T38" s="3190">
        <v>4</v>
      </c>
      <c r="U38" s="3186">
        <v>22</v>
      </c>
      <c r="V38" s="3186">
        <v>92</v>
      </c>
      <c r="W38" s="3186">
        <v>340</v>
      </c>
      <c r="X38" s="3186">
        <v>736</v>
      </c>
      <c r="Y38" s="3186">
        <v>650</v>
      </c>
      <c r="Z38" s="3191">
        <v>384</v>
      </c>
    </row>
    <row r="39" spans="1:26" ht="36">
      <c r="A39" s="102" t="s">
        <v>37</v>
      </c>
      <c r="B39" s="2131">
        <v>135</v>
      </c>
      <c r="C39" s="2131">
        <v>135</v>
      </c>
      <c r="D39" s="2131">
        <v>0</v>
      </c>
      <c r="E39" s="2131">
        <v>0</v>
      </c>
      <c r="F39" s="2131">
        <v>3</v>
      </c>
      <c r="G39" s="2131">
        <v>30</v>
      </c>
      <c r="H39" s="2132" t="s">
        <v>1260</v>
      </c>
      <c r="I39" s="2132" t="s">
        <v>1514</v>
      </c>
      <c r="J39" s="2133" t="s">
        <v>1515</v>
      </c>
      <c r="K39" s="2133" t="s">
        <v>1517</v>
      </c>
      <c r="L39" s="2133" t="s">
        <v>398</v>
      </c>
      <c r="M39" s="2134">
        <v>5</v>
      </c>
      <c r="N39" s="2131">
        <v>136</v>
      </c>
      <c r="O39" s="2132" t="s">
        <v>724</v>
      </c>
      <c r="P39" s="2132" t="s">
        <v>724</v>
      </c>
      <c r="Q39" s="2135" t="s">
        <v>1516</v>
      </c>
      <c r="R39" s="2132" t="s">
        <v>726</v>
      </c>
      <c r="S39" s="5901" t="s">
        <v>652</v>
      </c>
      <c r="T39" s="2134">
        <v>0</v>
      </c>
      <c r="U39" s="2131">
        <v>1</v>
      </c>
      <c r="V39" s="2131">
        <v>4</v>
      </c>
      <c r="W39" s="2131">
        <v>30</v>
      </c>
      <c r="X39" s="2131">
        <v>44</v>
      </c>
      <c r="Y39" s="2131">
        <v>73</v>
      </c>
      <c r="Z39" s="2136">
        <v>5</v>
      </c>
    </row>
    <row r="40" spans="1:26" ht="24">
      <c r="A40" s="102" t="s">
        <v>38</v>
      </c>
      <c r="B40" s="4043">
        <v>4085</v>
      </c>
      <c r="C40" s="4043">
        <v>2200</v>
      </c>
      <c r="D40" s="4043">
        <v>0</v>
      </c>
      <c r="E40" s="4043">
        <v>0</v>
      </c>
      <c r="F40" s="4043">
        <v>164</v>
      </c>
      <c r="G40" s="4043" t="s">
        <v>1000</v>
      </c>
      <c r="H40" s="4044" t="s">
        <v>2305</v>
      </c>
      <c r="I40" s="4044" t="s">
        <v>2306</v>
      </c>
      <c r="J40" s="4045">
        <v>240</v>
      </c>
      <c r="K40" s="4045">
        <v>40</v>
      </c>
      <c r="L40" s="4045">
        <v>8</v>
      </c>
      <c r="M40" s="4047" t="s">
        <v>428</v>
      </c>
      <c r="N40" s="4043">
        <v>4085</v>
      </c>
      <c r="O40" s="4046" t="s">
        <v>724</v>
      </c>
      <c r="P40" s="4046" t="s">
        <v>724</v>
      </c>
      <c r="Q40" s="4049">
        <v>250</v>
      </c>
      <c r="R40" s="4046" t="s">
        <v>919</v>
      </c>
      <c r="S40" s="4046" t="s">
        <v>652</v>
      </c>
      <c r="T40" s="4047">
        <v>15</v>
      </c>
      <c r="U40" s="4043">
        <v>220</v>
      </c>
      <c r="V40" s="4043">
        <v>406</v>
      </c>
      <c r="W40" s="4043">
        <v>995</v>
      </c>
      <c r="X40" s="4043">
        <v>1310</v>
      </c>
      <c r="Y40" s="4043">
        <v>1139</v>
      </c>
      <c r="Z40" s="4048">
        <v>593</v>
      </c>
    </row>
    <row r="41" spans="1:26" ht="24">
      <c r="A41" s="102" t="s">
        <v>39</v>
      </c>
      <c r="B41" s="1781">
        <v>531</v>
      </c>
      <c r="C41" s="1781">
        <v>531</v>
      </c>
      <c r="D41" s="1781">
        <v>0</v>
      </c>
      <c r="E41" s="1781">
        <v>0</v>
      </c>
      <c r="F41" s="1781">
        <v>27</v>
      </c>
      <c r="G41" s="1781">
        <v>30</v>
      </c>
      <c r="H41" s="1782" t="s">
        <v>1316</v>
      </c>
      <c r="I41" s="1782" t="s">
        <v>917</v>
      </c>
      <c r="J41" s="1783">
        <v>300</v>
      </c>
      <c r="K41" s="1783" t="s">
        <v>1317</v>
      </c>
      <c r="L41" s="1783">
        <v>30</v>
      </c>
      <c r="M41" s="1785">
        <v>42</v>
      </c>
      <c r="N41" s="1781">
        <v>457</v>
      </c>
      <c r="O41" s="1784" t="s">
        <v>652</v>
      </c>
      <c r="P41" s="1784" t="s">
        <v>652</v>
      </c>
      <c r="Q41" s="1787" t="s">
        <v>398</v>
      </c>
      <c r="R41" s="1784" t="s">
        <v>919</v>
      </c>
      <c r="S41" s="1784" t="s">
        <v>652</v>
      </c>
      <c r="T41" s="1785">
        <v>0</v>
      </c>
      <c r="U41" s="1781">
        <v>1</v>
      </c>
      <c r="V41" s="1781">
        <v>13</v>
      </c>
      <c r="W41" s="1781">
        <v>85</v>
      </c>
      <c r="X41" s="1781">
        <v>162</v>
      </c>
      <c r="Y41" s="1781">
        <v>196</v>
      </c>
      <c r="Z41" s="1786">
        <v>24</v>
      </c>
    </row>
    <row r="42" spans="1:26" ht="14.25" customHeight="1">
      <c r="A42" s="102" t="s">
        <v>40</v>
      </c>
      <c r="B42" s="2034">
        <v>601</v>
      </c>
      <c r="C42" s="2034">
        <v>601</v>
      </c>
      <c r="D42" s="2034">
        <v>0</v>
      </c>
      <c r="E42" s="2034">
        <v>0</v>
      </c>
      <c r="F42" s="2034">
        <v>36</v>
      </c>
      <c r="G42" s="2034" t="s">
        <v>1450</v>
      </c>
      <c r="H42" s="2035" t="s">
        <v>1451</v>
      </c>
      <c r="I42" s="2035" t="s">
        <v>1452</v>
      </c>
      <c r="J42" s="2036">
        <v>250</v>
      </c>
      <c r="K42" s="2036">
        <v>50</v>
      </c>
      <c r="L42" s="2036" t="s">
        <v>398</v>
      </c>
      <c r="M42" s="2038">
        <v>0</v>
      </c>
      <c r="N42" s="2034">
        <v>606</v>
      </c>
      <c r="O42" s="2037" t="s">
        <v>724</v>
      </c>
      <c r="P42" s="2037" t="s">
        <v>724</v>
      </c>
      <c r="Q42" s="2040">
        <v>275</v>
      </c>
      <c r="R42" s="2037" t="s">
        <v>1226</v>
      </c>
      <c r="S42" s="2037" t="s">
        <v>724</v>
      </c>
      <c r="T42" s="2038">
        <v>0</v>
      </c>
      <c r="U42" s="2034">
        <v>4</v>
      </c>
      <c r="V42" s="2034">
        <v>10</v>
      </c>
      <c r="W42" s="2034">
        <v>109</v>
      </c>
      <c r="X42" s="2034">
        <v>195</v>
      </c>
      <c r="Y42" s="2034">
        <v>288</v>
      </c>
      <c r="Z42" s="2039">
        <v>47</v>
      </c>
    </row>
    <row r="43" spans="1:26" ht="48">
      <c r="A43" s="102" t="s">
        <v>41</v>
      </c>
      <c r="B43" s="3657">
        <v>857</v>
      </c>
      <c r="C43" s="3657">
        <v>940</v>
      </c>
      <c r="D43" s="3657">
        <v>2</v>
      </c>
      <c r="E43" s="3657">
        <v>8</v>
      </c>
      <c r="F43" s="3657">
        <v>118</v>
      </c>
      <c r="G43" s="3657" t="s">
        <v>2131</v>
      </c>
      <c r="H43" s="3658" t="s">
        <v>1001</v>
      </c>
      <c r="I43" s="3658" t="s">
        <v>2132</v>
      </c>
      <c r="J43" s="3659" t="s">
        <v>2133</v>
      </c>
      <c r="K43" s="3659" t="s">
        <v>2134</v>
      </c>
      <c r="L43" s="3659" t="s">
        <v>2135</v>
      </c>
      <c r="M43" s="3661">
        <v>1474</v>
      </c>
      <c r="N43" s="3657">
        <v>823</v>
      </c>
      <c r="O43" s="3660" t="s">
        <v>652</v>
      </c>
      <c r="P43" s="3660" t="s">
        <v>652</v>
      </c>
      <c r="Q43" s="3663"/>
      <c r="R43" s="3660" t="s">
        <v>919</v>
      </c>
      <c r="S43" s="3660" t="s">
        <v>724</v>
      </c>
      <c r="T43" s="3661">
        <v>0</v>
      </c>
      <c r="U43" s="3657">
        <v>3</v>
      </c>
      <c r="V43" s="3657">
        <v>25</v>
      </c>
      <c r="W43" s="3657">
        <v>119</v>
      </c>
      <c r="X43" s="3657">
        <v>329</v>
      </c>
      <c r="Y43" s="3657">
        <v>376</v>
      </c>
      <c r="Z43" s="3662">
        <v>22</v>
      </c>
    </row>
    <row r="44" spans="1:26" ht="24">
      <c r="A44" s="102" t="s">
        <v>42</v>
      </c>
      <c r="B44" s="3285">
        <v>409</v>
      </c>
      <c r="C44" s="3285">
        <v>409</v>
      </c>
      <c r="D44" s="3285">
        <v>0</v>
      </c>
      <c r="E44" s="3285">
        <v>0</v>
      </c>
      <c r="F44" s="3285">
        <v>24</v>
      </c>
      <c r="G44" s="3285">
        <v>40</v>
      </c>
      <c r="H44" s="3286" t="s">
        <v>1978</v>
      </c>
      <c r="I44" s="3286" t="s">
        <v>1979</v>
      </c>
      <c r="J44" s="3287" t="s">
        <v>1980</v>
      </c>
      <c r="K44" s="3287">
        <v>50</v>
      </c>
      <c r="L44" s="3287" t="s">
        <v>725</v>
      </c>
      <c r="M44" s="3289">
        <v>97</v>
      </c>
      <c r="N44" s="3285">
        <v>358</v>
      </c>
      <c r="O44" s="3288" t="s">
        <v>724</v>
      </c>
      <c r="P44" s="3288" t="s">
        <v>652</v>
      </c>
      <c r="Q44" s="3291" t="s">
        <v>398</v>
      </c>
      <c r="R44" s="3288" t="s">
        <v>919</v>
      </c>
      <c r="S44" s="3288" t="s">
        <v>724</v>
      </c>
      <c r="T44" s="3289">
        <v>0</v>
      </c>
      <c r="U44" s="3285">
        <v>1</v>
      </c>
      <c r="V44" s="3285">
        <v>6</v>
      </c>
      <c r="W44" s="3285">
        <v>44</v>
      </c>
      <c r="X44" s="3285">
        <v>131</v>
      </c>
      <c r="Y44" s="3285">
        <v>185</v>
      </c>
      <c r="Z44" s="3290">
        <v>35</v>
      </c>
    </row>
    <row r="45" spans="1:26" ht="24">
      <c r="A45" s="102" t="s">
        <v>43</v>
      </c>
      <c r="B45" s="2512">
        <v>1003</v>
      </c>
      <c r="C45" s="2512">
        <v>1003</v>
      </c>
      <c r="D45" s="2512">
        <v>0</v>
      </c>
      <c r="E45" s="2512">
        <v>0</v>
      </c>
      <c r="F45" s="2512" t="s">
        <v>1674</v>
      </c>
      <c r="G45" s="2512" t="s">
        <v>1675</v>
      </c>
      <c r="H45" s="2513" t="s">
        <v>1676</v>
      </c>
      <c r="I45" s="2513" t="s">
        <v>1677</v>
      </c>
      <c r="J45" s="2514">
        <v>325</v>
      </c>
      <c r="K45" s="2514">
        <v>25</v>
      </c>
      <c r="L45" s="2514">
        <v>25</v>
      </c>
      <c r="M45" s="2516">
        <v>189</v>
      </c>
      <c r="N45" s="2512">
        <v>815</v>
      </c>
      <c r="O45" s="2515" t="s">
        <v>724</v>
      </c>
      <c r="P45" s="2515" t="s">
        <v>724</v>
      </c>
      <c r="Q45" s="2518">
        <v>19.5</v>
      </c>
      <c r="R45" s="2515" t="s">
        <v>919</v>
      </c>
      <c r="S45" s="2515" t="s">
        <v>724</v>
      </c>
      <c r="T45" s="2516">
        <v>0</v>
      </c>
      <c r="U45" s="2512">
        <v>23</v>
      </c>
      <c r="V45" s="2512">
        <v>44</v>
      </c>
      <c r="W45" s="2512">
        <v>204</v>
      </c>
      <c r="X45" s="2512">
        <v>284</v>
      </c>
      <c r="Y45" s="2512">
        <v>287</v>
      </c>
      <c r="Z45" s="2517">
        <v>175</v>
      </c>
    </row>
    <row r="46" spans="1:26" ht="24">
      <c r="A46" s="102" t="s">
        <v>44</v>
      </c>
      <c r="B46" s="1309">
        <v>117</v>
      </c>
      <c r="C46" s="1309">
        <v>117</v>
      </c>
      <c r="D46" s="1309">
        <v>0</v>
      </c>
      <c r="E46" s="1309" t="s">
        <v>821</v>
      </c>
      <c r="F46" s="1309">
        <v>11</v>
      </c>
      <c r="G46" s="1309" t="s">
        <v>1146</v>
      </c>
      <c r="H46" s="1310" t="s">
        <v>867</v>
      </c>
      <c r="I46" s="1310" t="s">
        <v>1147</v>
      </c>
      <c r="J46" s="1311" t="s">
        <v>1148</v>
      </c>
      <c r="K46" s="1311" t="s">
        <v>1149</v>
      </c>
      <c r="L46" s="1311" t="s">
        <v>821</v>
      </c>
      <c r="M46" s="1313">
        <v>3</v>
      </c>
      <c r="N46" s="1309">
        <v>74</v>
      </c>
      <c r="O46" s="1312" t="s">
        <v>724</v>
      </c>
      <c r="P46" s="1312" t="s">
        <v>724</v>
      </c>
      <c r="Q46" s="1315" t="s">
        <v>1150</v>
      </c>
      <c r="R46" s="1312" t="s">
        <v>919</v>
      </c>
      <c r="S46" s="1312" t="s">
        <v>724</v>
      </c>
      <c r="T46" s="1313">
        <v>1</v>
      </c>
      <c r="U46" s="1309">
        <v>0</v>
      </c>
      <c r="V46" s="1309">
        <v>8</v>
      </c>
      <c r="W46" s="1309">
        <v>22</v>
      </c>
      <c r="X46" s="1309">
        <v>46</v>
      </c>
      <c r="Y46" s="1309">
        <v>42</v>
      </c>
      <c r="Z46" s="1314">
        <v>4</v>
      </c>
    </row>
    <row r="47" spans="1:26" ht="72">
      <c r="A47" s="102" t="s">
        <v>45</v>
      </c>
      <c r="B47" s="922">
        <v>415</v>
      </c>
      <c r="C47" s="922">
        <v>415</v>
      </c>
      <c r="D47" s="922">
        <v>0</v>
      </c>
      <c r="E47" s="922">
        <v>0</v>
      </c>
      <c r="F47" s="922">
        <v>34</v>
      </c>
      <c r="G47" s="922" t="s">
        <v>954</v>
      </c>
      <c r="H47" s="897" t="s">
        <v>867</v>
      </c>
      <c r="I47" s="897" t="s">
        <v>955</v>
      </c>
      <c r="J47" s="898" t="s">
        <v>956</v>
      </c>
      <c r="K47" s="898" t="s">
        <v>957</v>
      </c>
      <c r="L47" s="898">
        <v>10</v>
      </c>
      <c r="M47" s="900" t="s">
        <v>428</v>
      </c>
      <c r="N47" s="922">
        <v>395</v>
      </c>
      <c r="O47" s="923" t="s">
        <v>652</v>
      </c>
      <c r="P47" s="923" t="s">
        <v>652</v>
      </c>
      <c r="Q47" s="902" t="s">
        <v>398</v>
      </c>
      <c r="R47" s="923" t="s">
        <v>919</v>
      </c>
      <c r="S47" s="923" t="s">
        <v>724</v>
      </c>
      <c r="T47" s="900">
        <v>0</v>
      </c>
      <c r="U47" s="922">
        <v>6</v>
      </c>
      <c r="V47" s="922">
        <v>16</v>
      </c>
      <c r="W47" s="922">
        <v>84</v>
      </c>
      <c r="X47" s="922">
        <v>149</v>
      </c>
      <c r="Y47" s="922">
        <v>160</v>
      </c>
      <c r="Z47" s="901">
        <v>19</v>
      </c>
    </row>
    <row r="48" spans="1:26" ht="24">
      <c r="A48" s="102" t="s">
        <v>46</v>
      </c>
      <c r="B48" s="1405">
        <v>176</v>
      </c>
      <c r="C48" s="1405">
        <v>176</v>
      </c>
      <c r="D48" s="1405">
        <v>0</v>
      </c>
      <c r="E48" s="1405">
        <v>0</v>
      </c>
      <c r="F48" s="1405">
        <v>13</v>
      </c>
      <c r="G48" s="1405">
        <v>25</v>
      </c>
      <c r="H48" s="1411" t="s">
        <v>1036</v>
      </c>
      <c r="I48" s="1411" t="s">
        <v>1186</v>
      </c>
      <c r="J48" s="1406" t="s">
        <v>1187</v>
      </c>
      <c r="K48" s="1406" t="s">
        <v>1188</v>
      </c>
      <c r="L48" s="1406">
        <v>25</v>
      </c>
      <c r="M48" s="1408">
        <v>16</v>
      </c>
      <c r="N48" s="1405">
        <v>155</v>
      </c>
      <c r="O48" s="1407" t="s">
        <v>724</v>
      </c>
      <c r="P48" s="1407" t="s">
        <v>652</v>
      </c>
      <c r="Q48" s="1410" t="s">
        <v>398</v>
      </c>
      <c r="R48" s="1407" t="s">
        <v>919</v>
      </c>
      <c r="S48" s="1407" t="s">
        <v>724</v>
      </c>
      <c r="T48" s="1408">
        <v>0</v>
      </c>
      <c r="U48" s="1405">
        <v>1</v>
      </c>
      <c r="V48" s="1405">
        <v>7</v>
      </c>
      <c r="W48" s="1405">
        <v>22</v>
      </c>
      <c r="X48" s="1405">
        <v>58</v>
      </c>
      <c r="Y48" s="1405">
        <v>88</v>
      </c>
      <c r="Z48" s="1409">
        <v>13</v>
      </c>
    </row>
    <row r="49" spans="1:40" s="51" customFormat="1" ht="48">
      <c r="A49" s="102" t="s">
        <v>47</v>
      </c>
      <c r="B49" s="2230" t="s">
        <v>1557</v>
      </c>
      <c r="C49" s="2230">
        <v>342</v>
      </c>
      <c r="D49" s="2230">
        <v>0</v>
      </c>
      <c r="E49" s="2230">
        <v>0</v>
      </c>
      <c r="F49" s="2230">
        <v>24</v>
      </c>
      <c r="G49" s="2230" t="s">
        <v>1558</v>
      </c>
      <c r="H49" s="2231" t="s">
        <v>1559</v>
      </c>
      <c r="I49" s="2231" t="s">
        <v>1560</v>
      </c>
      <c r="J49" s="2232" t="s">
        <v>1561</v>
      </c>
      <c r="K49" s="2232">
        <v>25</v>
      </c>
      <c r="L49" s="2232">
        <v>0</v>
      </c>
      <c r="M49" s="2234">
        <v>67</v>
      </c>
      <c r="N49" s="2230">
        <v>324</v>
      </c>
      <c r="O49" s="2233" t="s">
        <v>652</v>
      </c>
      <c r="P49" s="2233" t="s">
        <v>724</v>
      </c>
      <c r="Q49" s="2235">
        <v>350</v>
      </c>
      <c r="R49" s="2233" t="s">
        <v>1226</v>
      </c>
      <c r="S49" s="2233" t="s">
        <v>652</v>
      </c>
      <c r="T49" s="2234">
        <v>0</v>
      </c>
      <c r="U49" s="2230">
        <v>6</v>
      </c>
      <c r="V49" s="2230">
        <v>19</v>
      </c>
      <c r="W49" s="2230">
        <v>82</v>
      </c>
      <c r="X49" s="2230">
        <v>114</v>
      </c>
      <c r="Y49" s="2230">
        <v>106</v>
      </c>
      <c r="Z49" s="2236">
        <v>58</v>
      </c>
    </row>
    <row r="50" spans="1:40" ht="36">
      <c r="A50" s="102" t="s">
        <v>48</v>
      </c>
      <c r="B50" s="1217">
        <v>419</v>
      </c>
      <c r="C50" s="1217">
        <v>419</v>
      </c>
      <c r="D50" s="1217">
        <v>0</v>
      </c>
      <c r="E50" s="1217" t="s">
        <v>428</v>
      </c>
      <c r="F50" s="1217">
        <v>12</v>
      </c>
      <c r="G50" s="1217">
        <v>50</v>
      </c>
      <c r="H50" s="1218" t="s">
        <v>1104</v>
      </c>
      <c r="I50" s="1218" t="s">
        <v>1105</v>
      </c>
      <c r="J50" s="1219">
        <v>250</v>
      </c>
      <c r="K50" s="1219">
        <v>40</v>
      </c>
      <c r="L50" s="1219">
        <v>20</v>
      </c>
      <c r="M50" s="1221" t="s">
        <v>428</v>
      </c>
      <c r="N50" s="1217">
        <v>458</v>
      </c>
      <c r="O50" s="1220" t="s">
        <v>724</v>
      </c>
      <c r="P50" s="1220" t="s">
        <v>652</v>
      </c>
      <c r="Q50" s="1222" t="s">
        <v>398</v>
      </c>
      <c r="R50" s="1220" t="s">
        <v>726</v>
      </c>
      <c r="S50" s="1220" t="s">
        <v>652</v>
      </c>
      <c r="T50" s="1221">
        <v>0</v>
      </c>
      <c r="U50" s="1217">
        <v>5</v>
      </c>
      <c r="V50" s="1217">
        <v>23</v>
      </c>
      <c r="W50" s="1217">
        <v>68</v>
      </c>
      <c r="X50" s="1217">
        <v>154</v>
      </c>
      <c r="Y50" s="1217">
        <v>169</v>
      </c>
      <c r="Z50" s="2136" t="s">
        <v>428</v>
      </c>
    </row>
    <row r="51" spans="1:40" ht="24">
      <c r="A51" s="102" t="s">
        <v>49</v>
      </c>
      <c r="B51" s="794">
        <v>917</v>
      </c>
      <c r="C51" s="794">
        <v>917</v>
      </c>
      <c r="D51" s="794">
        <v>0</v>
      </c>
      <c r="E51" s="794">
        <v>2</v>
      </c>
      <c r="F51" s="794">
        <v>53</v>
      </c>
      <c r="G51" s="794">
        <v>18</v>
      </c>
      <c r="H51" s="795" t="s">
        <v>867</v>
      </c>
      <c r="I51" s="795" t="s">
        <v>868</v>
      </c>
      <c r="J51" s="796">
        <v>300</v>
      </c>
      <c r="K51" s="796">
        <v>25</v>
      </c>
      <c r="L51" s="796">
        <v>25</v>
      </c>
      <c r="M51" s="798">
        <v>677</v>
      </c>
      <c r="N51" s="794">
        <v>609</v>
      </c>
      <c r="O51" s="797" t="s">
        <v>652</v>
      </c>
      <c r="P51" s="797" t="s">
        <v>724</v>
      </c>
      <c r="Q51" s="800">
        <v>325</v>
      </c>
      <c r="R51" s="797" t="s">
        <v>869</v>
      </c>
      <c r="S51" s="797" t="s">
        <v>724</v>
      </c>
      <c r="T51" s="798">
        <v>1</v>
      </c>
      <c r="U51" s="794">
        <v>5</v>
      </c>
      <c r="V51" s="794">
        <v>19</v>
      </c>
      <c r="W51" s="794">
        <v>55</v>
      </c>
      <c r="X51" s="794">
        <v>81</v>
      </c>
      <c r="Y51" s="794">
        <v>125</v>
      </c>
      <c r="Z51" s="799">
        <v>144</v>
      </c>
    </row>
    <row r="52" spans="1:40" ht="36">
      <c r="A52" s="102" t="s">
        <v>50</v>
      </c>
      <c r="B52" s="4368">
        <v>879</v>
      </c>
      <c r="C52" s="4368">
        <v>879</v>
      </c>
      <c r="D52" s="4368">
        <v>0</v>
      </c>
      <c r="E52" s="4368">
        <v>0</v>
      </c>
      <c r="F52" s="4368">
        <v>54</v>
      </c>
      <c r="G52" s="4368" t="s">
        <v>1000</v>
      </c>
      <c r="H52" s="4369" t="s">
        <v>2429</v>
      </c>
      <c r="I52" s="4369" t="s">
        <v>2430</v>
      </c>
      <c r="J52" s="4370">
        <v>260</v>
      </c>
      <c r="K52" s="4370">
        <v>25</v>
      </c>
      <c r="L52" s="4370">
        <v>25</v>
      </c>
      <c r="M52" s="4372" t="s">
        <v>428</v>
      </c>
      <c r="N52" s="4368">
        <v>690</v>
      </c>
      <c r="O52" s="4371" t="s">
        <v>724</v>
      </c>
      <c r="P52" s="4371" t="s">
        <v>724</v>
      </c>
      <c r="Q52" s="4374">
        <v>40</v>
      </c>
      <c r="R52" s="4371" t="s">
        <v>919</v>
      </c>
      <c r="S52" s="4371" t="s">
        <v>652</v>
      </c>
      <c r="T52" s="4372">
        <v>0</v>
      </c>
      <c r="U52" s="4368">
        <v>3</v>
      </c>
      <c r="V52" s="4368">
        <v>16</v>
      </c>
      <c r="W52" s="4368">
        <v>126</v>
      </c>
      <c r="X52" s="4368">
        <v>235</v>
      </c>
      <c r="Y52" s="4368">
        <v>310</v>
      </c>
      <c r="Z52" s="4373">
        <v>102</v>
      </c>
    </row>
    <row r="53" spans="1:40" ht="36">
      <c r="A53" s="102" t="s">
        <v>51</v>
      </c>
      <c r="B53" s="3762">
        <v>402</v>
      </c>
      <c r="C53" s="3762">
        <v>637</v>
      </c>
      <c r="D53" s="3762" t="s">
        <v>428</v>
      </c>
      <c r="E53" s="3762">
        <v>21</v>
      </c>
      <c r="F53" s="3762">
        <v>26</v>
      </c>
      <c r="G53" s="3762">
        <v>30</v>
      </c>
      <c r="H53" s="3763" t="s">
        <v>2171</v>
      </c>
      <c r="I53" s="3763" t="s">
        <v>2172</v>
      </c>
      <c r="J53" s="3764">
        <v>255</v>
      </c>
      <c r="K53" s="3764">
        <v>40</v>
      </c>
      <c r="L53" s="3764">
        <v>20</v>
      </c>
      <c r="M53" s="3766" t="s">
        <v>428</v>
      </c>
      <c r="N53" s="3762">
        <v>370</v>
      </c>
      <c r="O53" s="3765" t="s">
        <v>724</v>
      </c>
      <c r="P53" s="3765" t="s">
        <v>652</v>
      </c>
      <c r="Q53" s="3768"/>
      <c r="R53" s="3765" t="s">
        <v>726</v>
      </c>
      <c r="S53" s="3765" t="s">
        <v>724</v>
      </c>
      <c r="T53" s="3766">
        <v>0</v>
      </c>
      <c r="U53" s="3762">
        <v>2</v>
      </c>
      <c r="V53" s="3762">
        <v>18</v>
      </c>
      <c r="W53" s="3762">
        <v>84</v>
      </c>
      <c r="X53" s="3762">
        <v>153</v>
      </c>
      <c r="Y53" s="3762">
        <v>143</v>
      </c>
      <c r="Z53" s="3767">
        <v>50</v>
      </c>
    </row>
    <row r="54" spans="1:40" ht="24">
      <c r="A54" s="102" t="s">
        <v>52</v>
      </c>
      <c r="B54" s="2990">
        <v>113</v>
      </c>
      <c r="C54" s="2990">
        <v>123</v>
      </c>
      <c r="D54" s="2990">
        <v>0</v>
      </c>
      <c r="E54" s="2990">
        <v>5</v>
      </c>
      <c r="F54" s="2990">
        <v>8</v>
      </c>
      <c r="G54" s="2990" t="s">
        <v>1450</v>
      </c>
      <c r="H54" s="2991" t="s">
        <v>867</v>
      </c>
      <c r="I54" s="2991" t="s">
        <v>1857</v>
      </c>
      <c r="J54" s="2992">
        <v>285</v>
      </c>
      <c r="K54" s="2992">
        <v>50</v>
      </c>
      <c r="L54" s="2992">
        <v>40</v>
      </c>
      <c r="M54" s="2994" t="s">
        <v>428</v>
      </c>
      <c r="N54" s="2990">
        <v>113</v>
      </c>
      <c r="O54" s="2993" t="s">
        <v>652</v>
      </c>
      <c r="P54" s="2993" t="s">
        <v>652</v>
      </c>
      <c r="Q54" s="2996" t="s">
        <v>398</v>
      </c>
      <c r="R54" s="2993" t="s">
        <v>919</v>
      </c>
      <c r="S54" s="2993" t="s">
        <v>724</v>
      </c>
      <c r="T54" s="2994">
        <v>0</v>
      </c>
      <c r="U54" s="2990">
        <v>3</v>
      </c>
      <c r="V54" s="2990">
        <v>6</v>
      </c>
      <c r="W54" s="2990">
        <v>22</v>
      </c>
      <c r="X54" s="2990">
        <v>53</v>
      </c>
      <c r="Y54" s="2990">
        <v>48</v>
      </c>
      <c r="Z54" s="2995">
        <v>4</v>
      </c>
    </row>
    <row r="55" spans="1:40" s="24" customFormat="1" ht="24">
      <c r="A55" s="87" t="s">
        <v>53</v>
      </c>
      <c r="B55" s="2329">
        <v>83</v>
      </c>
      <c r="C55" s="2329">
        <v>83</v>
      </c>
      <c r="D55" s="2329">
        <v>0</v>
      </c>
      <c r="E55" s="2329">
        <v>0</v>
      </c>
      <c r="F55" s="2329">
        <v>6</v>
      </c>
      <c r="G55" s="2329">
        <v>27</v>
      </c>
      <c r="H55" s="2330" t="s">
        <v>1301</v>
      </c>
      <c r="I55" s="2330" t="s">
        <v>1604</v>
      </c>
      <c r="J55" s="2331" t="s">
        <v>1605</v>
      </c>
      <c r="K55" s="2331" t="s">
        <v>1605</v>
      </c>
      <c r="L55" s="2331">
        <v>50</v>
      </c>
      <c r="M55" s="2333">
        <v>3</v>
      </c>
      <c r="N55" s="2329">
        <v>71</v>
      </c>
      <c r="O55" s="2332" t="s">
        <v>724</v>
      </c>
      <c r="P55" s="2332" t="s">
        <v>652</v>
      </c>
      <c r="Q55" s="2335" t="s">
        <v>725</v>
      </c>
      <c r="R55" s="2332" t="s">
        <v>1606</v>
      </c>
      <c r="S55" s="2332" t="s">
        <v>724</v>
      </c>
      <c r="T55" s="2333">
        <v>0</v>
      </c>
      <c r="U55" s="2329">
        <v>1</v>
      </c>
      <c r="V55" s="2329">
        <v>5</v>
      </c>
      <c r="W55" s="2329">
        <v>8</v>
      </c>
      <c r="X55" s="2329">
        <v>31</v>
      </c>
      <c r="Y55" s="2329">
        <v>38</v>
      </c>
      <c r="Z55" s="2334">
        <v>8</v>
      </c>
      <c r="AA55"/>
      <c r="AB55"/>
      <c r="AC55"/>
      <c r="AD55"/>
      <c r="AE55"/>
      <c r="AF55"/>
      <c r="AG55"/>
      <c r="AH55"/>
      <c r="AI55"/>
      <c r="AJ55"/>
      <c r="AK55"/>
      <c r="AL55"/>
      <c r="AM55"/>
      <c r="AN55"/>
    </row>
    <row r="56" spans="1:40" ht="24">
      <c r="A56" s="102" t="s">
        <v>54</v>
      </c>
      <c r="B56" s="1601">
        <v>108</v>
      </c>
      <c r="C56" s="1601">
        <v>131</v>
      </c>
      <c r="D56" s="1601">
        <v>0</v>
      </c>
      <c r="E56" s="1601">
        <v>0</v>
      </c>
      <c r="F56" s="1601">
        <v>7</v>
      </c>
      <c r="G56" s="1601">
        <v>25</v>
      </c>
      <c r="H56" s="1602" t="s">
        <v>1260</v>
      </c>
      <c r="I56" s="1602" t="s">
        <v>1002</v>
      </c>
      <c r="J56" s="1603">
        <v>250</v>
      </c>
      <c r="K56" s="1603">
        <v>50</v>
      </c>
      <c r="L56" s="1603">
        <v>35</v>
      </c>
      <c r="M56" s="1605">
        <v>8</v>
      </c>
      <c r="N56" s="1601">
        <v>108</v>
      </c>
      <c r="O56" s="1604" t="s">
        <v>724</v>
      </c>
      <c r="P56" s="1604" t="s">
        <v>652</v>
      </c>
      <c r="Q56" s="1606" t="s">
        <v>725</v>
      </c>
      <c r="R56" s="1604" t="s">
        <v>919</v>
      </c>
      <c r="S56" s="1604" t="s">
        <v>724</v>
      </c>
      <c r="T56" s="1605">
        <v>0</v>
      </c>
      <c r="U56" s="1601">
        <v>0</v>
      </c>
      <c r="V56" s="1601">
        <v>4</v>
      </c>
      <c r="W56" s="1601">
        <v>18</v>
      </c>
      <c r="X56" s="1601">
        <v>51</v>
      </c>
      <c r="Y56" s="1601">
        <v>57</v>
      </c>
      <c r="Z56" s="5979">
        <v>4</v>
      </c>
    </row>
    <row r="57" spans="1:40" ht="36">
      <c r="A57" s="102" t="s">
        <v>55</v>
      </c>
      <c r="B57" s="5243">
        <v>431</v>
      </c>
      <c r="C57" s="5243">
        <v>351</v>
      </c>
      <c r="D57" s="5243">
        <v>0</v>
      </c>
      <c r="E57" s="5243">
        <v>100</v>
      </c>
      <c r="F57" s="5243">
        <v>11</v>
      </c>
      <c r="G57" s="5243">
        <v>15</v>
      </c>
      <c r="H57" s="5244" t="s">
        <v>2865</v>
      </c>
      <c r="I57" s="5244" t="s">
        <v>1302</v>
      </c>
      <c r="J57" s="5245" t="s">
        <v>2866</v>
      </c>
      <c r="K57" s="5245" t="s">
        <v>2866</v>
      </c>
      <c r="L57" s="5245" t="s">
        <v>2867</v>
      </c>
      <c r="M57" s="5247" t="s">
        <v>428</v>
      </c>
      <c r="N57" s="5243">
        <v>251</v>
      </c>
      <c r="O57" s="5246" t="s">
        <v>652</v>
      </c>
      <c r="P57" s="5246" t="s">
        <v>724</v>
      </c>
      <c r="Q57" s="5249" t="s">
        <v>2868</v>
      </c>
      <c r="R57" s="5246" t="s">
        <v>726</v>
      </c>
      <c r="S57" s="5246" t="s">
        <v>652</v>
      </c>
      <c r="T57" s="5247">
        <v>0</v>
      </c>
      <c r="U57" s="5243">
        <v>2</v>
      </c>
      <c r="V57" s="5243">
        <v>11</v>
      </c>
      <c r="W57" s="5243">
        <v>63</v>
      </c>
      <c r="X57" s="5243">
        <v>91</v>
      </c>
      <c r="Y57" s="5243">
        <v>84</v>
      </c>
      <c r="Z57" s="5248">
        <v>0</v>
      </c>
    </row>
    <row r="58" spans="1:40" ht="24">
      <c r="A58" s="102" t="s">
        <v>56</v>
      </c>
      <c r="B58" s="5885">
        <v>229</v>
      </c>
      <c r="C58" s="5885">
        <v>229</v>
      </c>
      <c r="D58" s="5885">
        <v>0</v>
      </c>
      <c r="E58" s="5885">
        <v>0</v>
      </c>
      <c r="F58" s="5885">
        <v>14</v>
      </c>
      <c r="G58" s="5885" t="s">
        <v>3004</v>
      </c>
      <c r="H58" s="5860" t="s">
        <v>916</v>
      </c>
      <c r="I58" s="5860" t="s">
        <v>3005</v>
      </c>
      <c r="J58" s="5861" t="s">
        <v>3006</v>
      </c>
      <c r="K58" s="5861">
        <v>40</v>
      </c>
      <c r="L58" s="5861">
        <v>10</v>
      </c>
      <c r="M58" s="5863">
        <v>23</v>
      </c>
      <c r="N58" s="5885">
        <v>205</v>
      </c>
      <c r="O58" s="5567" t="s">
        <v>724</v>
      </c>
      <c r="P58" s="5567" t="s">
        <v>724</v>
      </c>
      <c r="Q58" s="5569" t="s">
        <v>3007</v>
      </c>
      <c r="R58" s="5567" t="s">
        <v>919</v>
      </c>
      <c r="S58" s="5567" t="s">
        <v>724</v>
      </c>
      <c r="T58" s="5568">
        <v>0</v>
      </c>
      <c r="U58" s="5566">
        <v>0</v>
      </c>
      <c r="V58" s="5566">
        <v>3</v>
      </c>
      <c r="W58" s="5566">
        <v>39</v>
      </c>
      <c r="X58" s="5566">
        <v>94</v>
      </c>
      <c r="Y58" s="5566">
        <v>74</v>
      </c>
      <c r="Z58" s="5570">
        <v>9</v>
      </c>
    </row>
    <row r="59" spans="1:40" ht="24">
      <c r="A59" s="102" t="s">
        <v>57</v>
      </c>
      <c r="B59" s="3565">
        <v>3618</v>
      </c>
      <c r="C59" s="3565">
        <v>4295</v>
      </c>
      <c r="D59" s="3565">
        <v>102</v>
      </c>
      <c r="E59" s="3565">
        <v>3185</v>
      </c>
      <c r="F59" s="3565">
        <v>265</v>
      </c>
      <c r="G59" s="3565">
        <v>21</v>
      </c>
      <c r="H59" s="3566" t="s">
        <v>1301</v>
      </c>
      <c r="I59" s="3566" t="s">
        <v>2095</v>
      </c>
      <c r="J59" s="3567">
        <v>20</v>
      </c>
      <c r="K59" s="3567">
        <v>60</v>
      </c>
      <c r="L59" s="3567">
        <v>0</v>
      </c>
      <c r="M59" s="3569">
        <v>326</v>
      </c>
      <c r="N59" s="3565">
        <v>3708</v>
      </c>
      <c r="O59" s="3568" t="s">
        <v>652</v>
      </c>
      <c r="P59" s="3568" t="s">
        <v>724</v>
      </c>
      <c r="Q59" s="3570">
        <v>23</v>
      </c>
      <c r="R59" s="3568" t="s">
        <v>919</v>
      </c>
      <c r="S59" s="3568" t="s">
        <v>724</v>
      </c>
      <c r="T59" s="3569">
        <v>0</v>
      </c>
      <c r="U59" s="3565">
        <v>46</v>
      </c>
      <c r="V59" s="3565">
        <v>143</v>
      </c>
      <c r="W59" s="3565">
        <v>649</v>
      </c>
      <c r="X59" s="3565">
        <v>1254</v>
      </c>
      <c r="Y59" s="3565">
        <v>1640</v>
      </c>
      <c r="Z59" s="3548">
        <v>203</v>
      </c>
    </row>
    <row r="60" spans="1:40" s="24" customFormat="1" ht="36">
      <c r="A60" s="87" t="s">
        <v>58</v>
      </c>
      <c r="B60" s="1500">
        <v>350</v>
      </c>
      <c r="C60" s="1500">
        <v>350</v>
      </c>
      <c r="D60" s="1500">
        <v>0</v>
      </c>
      <c r="E60" s="1500">
        <v>0</v>
      </c>
      <c r="F60" s="1500">
        <v>7</v>
      </c>
      <c r="G60" s="1500">
        <v>50</v>
      </c>
      <c r="H60" s="1501" t="s">
        <v>1223</v>
      </c>
      <c r="I60" s="1501" t="s">
        <v>1224</v>
      </c>
      <c r="J60" s="1502" t="s">
        <v>1225</v>
      </c>
      <c r="K60" s="1502">
        <v>40</v>
      </c>
      <c r="L60" s="1502">
        <v>25</v>
      </c>
      <c r="M60" s="1504">
        <v>41</v>
      </c>
      <c r="N60" s="1500">
        <v>167</v>
      </c>
      <c r="O60" s="1503" t="s">
        <v>724</v>
      </c>
      <c r="P60" s="1503" t="s">
        <v>652</v>
      </c>
      <c r="Q60" s="1506" t="s">
        <v>398</v>
      </c>
      <c r="R60" s="1503" t="s">
        <v>1226</v>
      </c>
      <c r="S60" s="1503" t="s">
        <v>652</v>
      </c>
      <c r="T60" s="1504">
        <v>0</v>
      </c>
      <c r="U60" s="1500">
        <v>21</v>
      </c>
      <c r="V60" s="1500">
        <v>27</v>
      </c>
      <c r="W60" s="1500">
        <v>105</v>
      </c>
      <c r="X60" s="1500">
        <v>111</v>
      </c>
      <c r="Y60" s="1500">
        <v>111</v>
      </c>
      <c r="Z60" s="1505">
        <v>39</v>
      </c>
      <c r="AA60"/>
      <c r="AB60"/>
      <c r="AC60"/>
      <c r="AD60"/>
      <c r="AE60"/>
      <c r="AF60"/>
      <c r="AG60"/>
      <c r="AH60"/>
      <c r="AI60"/>
      <c r="AJ60"/>
      <c r="AK60"/>
      <c r="AL60"/>
      <c r="AM60"/>
      <c r="AN60"/>
    </row>
    <row r="61" spans="1:40" ht="48">
      <c r="A61" s="102" t="s">
        <v>59</v>
      </c>
      <c r="B61" s="4566">
        <v>171</v>
      </c>
      <c r="C61" s="4566">
        <v>171</v>
      </c>
      <c r="D61" s="4566">
        <v>0</v>
      </c>
      <c r="E61" s="4566">
        <v>0</v>
      </c>
      <c r="F61" s="4566">
        <v>11</v>
      </c>
      <c r="G61" s="4566">
        <v>20</v>
      </c>
      <c r="H61" s="4567" t="s">
        <v>1001</v>
      </c>
      <c r="I61" s="4567" t="s">
        <v>2523</v>
      </c>
      <c r="J61" s="4568" t="s">
        <v>1605</v>
      </c>
      <c r="K61" s="4568" t="s">
        <v>1605</v>
      </c>
      <c r="L61" s="4568" t="s">
        <v>2524</v>
      </c>
      <c r="M61" s="4570">
        <v>31</v>
      </c>
      <c r="N61" s="4566">
        <v>147</v>
      </c>
      <c r="O61" s="4569" t="s">
        <v>724</v>
      </c>
      <c r="P61" s="4569" t="s">
        <v>652</v>
      </c>
      <c r="Q61" s="4572" t="s">
        <v>398</v>
      </c>
      <c r="R61" s="4569" t="s">
        <v>726</v>
      </c>
      <c r="S61" s="4569" t="s">
        <v>724</v>
      </c>
      <c r="T61" s="4570">
        <v>2</v>
      </c>
      <c r="U61" s="4566">
        <v>1</v>
      </c>
      <c r="V61" s="4566">
        <v>14</v>
      </c>
      <c r="W61" s="4566">
        <v>31</v>
      </c>
      <c r="X61" s="4566">
        <v>58</v>
      </c>
      <c r="Y61" s="4566">
        <v>49</v>
      </c>
      <c r="Z61" s="4571">
        <v>18</v>
      </c>
    </row>
    <row r="62" spans="1:40" ht="24">
      <c r="A62" s="102" t="s">
        <v>60</v>
      </c>
      <c r="B62" s="4661">
        <v>198</v>
      </c>
      <c r="C62" s="4661">
        <v>214</v>
      </c>
      <c r="D62" s="4661">
        <v>3</v>
      </c>
      <c r="E62" s="4661">
        <v>3</v>
      </c>
      <c r="F62" s="4661">
        <v>38</v>
      </c>
      <c r="G62" s="4661">
        <v>12</v>
      </c>
      <c r="H62" s="4662" t="s">
        <v>2566</v>
      </c>
      <c r="I62" s="4662" t="s">
        <v>2567</v>
      </c>
      <c r="J62" s="4663">
        <v>18.45</v>
      </c>
      <c r="K62" s="4663">
        <v>50</v>
      </c>
      <c r="L62" s="4663">
        <v>0</v>
      </c>
      <c r="M62" s="4665">
        <v>20</v>
      </c>
      <c r="N62" s="4661">
        <v>198</v>
      </c>
      <c r="O62" s="4664" t="s">
        <v>724</v>
      </c>
      <c r="P62" s="4664" t="s">
        <v>652</v>
      </c>
      <c r="Q62" s="4667"/>
      <c r="R62" s="4664" t="s">
        <v>919</v>
      </c>
      <c r="S62" s="4664" t="s">
        <v>724</v>
      </c>
      <c r="T62" s="4665">
        <v>4</v>
      </c>
      <c r="U62" s="4661">
        <v>4</v>
      </c>
      <c r="V62" s="4661">
        <v>11</v>
      </c>
      <c r="W62" s="4661">
        <v>36</v>
      </c>
      <c r="X62" s="4661">
        <v>68</v>
      </c>
      <c r="Y62" s="4661">
        <v>74</v>
      </c>
      <c r="Z62" s="4666">
        <v>27</v>
      </c>
    </row>
    <row r="63" spans="1:40" ht="72">
      <c r="A63" s="102" t="s">
        <v>61</v>
      </c>
      <c r="B63" s="5450">
        <v>628</v>
      </c>
      <c r="C63" s="5450">
        <v>628</v>
      </c>
      <c r="D63" s="5450">
        <v>0</v>
      </c>
      <c r="E63" s="5450">
        <v>66</v>
      </c>
      <c r="F63" s="5450">
        <v>51</v>
      </c>
      <c r="G63" s="5450" t="s">
        <v>2943</v>
      </c>
      <c r="H63" s="5451" t="s">
        <v>2944</v>
      </c>
      <c r="I63" s="5451" t="s">
        <v>2945</v>
      </c>
      <c r="J63" s="5452">
        <v>18.5</v>
      </c>
      <c r="K63" s="5452">
        <v>60</v>
      </c>
      <c r="L63" s="5452">
        <v>20</v>
      </c>
      <c r="M63" s="5454">
        <v>227</v>
      </c>
      <c r="N63" s="5450">
        <v>562</v>
      </c>
      <c r="O63" s="5453" t="s">
        <v>724</v>
      </c>
      <c r="P63" s="5453" t="s">
        <v>724</v>
      </c>
      <c r="Q63" s="5456" t="s">
        <v>2946</v>
      </c>
      <c r="R63" s="5453" t="s">
        <v>919</v>
      </c>
      <c r="S63" s="5453" t="s">
        <v>652</v>
      </c>
      <c r="T63" s="5454">
        <v>7</v>
      </c>
      <c r="U63" s="5450">
        <v>35</v>
      </c>
      <c r="V63" s="5450">
        <v>34</v>
      </c>
      <c r="W63" s="5450">
        <v>113</v>
      </c>
      <c r="X63" s="5450">
        <v>187</v>
      </c>
      <c r="Y63" s="5450">
        <v>191</v>
      </c>
      <c r="Z63" s="5455">
        <v>108</v>
      </c>
    </row>
    <row r="64" spans="1:40" ht="24">
      <c r="A64" s="102" t="s">
        <v>62</v>
      </c>
      <c r="B64" s="3850">
        <v>145</v>
      </c>
      <c r="C64" s="3850">
        <v>145</v>
      </c>
      <c r="D64" s="3850">
        <v>0</v>
      </c>
      <c r="E64" s="3850" t="s">
        <v>2204</v>
      </c>
      <c r="F64" s="3850">
        <v>12</v>
      </c>
      <c r="G64" s="3850">
        <v>20</v>
      </c>
      <c r="H64" s="3851" t="s">
        <v>867</v>
      </c>
      <c r="I64" s="3851" t="s">
        <v>2205</v>
      </c>
      <c r="J64" s="3852" t="s">
        <v>2206</v>
      </c>
      <c r="K64" s="3852">
        <v>50</v>
      </c>
      <c r="L64" s="3852">
        <v>10</v>
      </c>
      <c r="M64" s="3854">
        <v>8</v>
      </c>
      <c r="N64" s="3850">
        <v>100</v>
      </c>
      <c r="O64" s="3853" t="s">
        <v>724</v>
      </c>
      <c r="P64" s="3853" t="s">
        <v>724</v>
      </c>
      <c r="Q64" s="3856">
        <v>25</v>
      </c>
      <c r="R64" s="3853" t="s">
        <v>919</v>
      </c>
      <c r="S64" s="3853" t="s">
        <v>724</v>
      </c>
      <c r="T64" s="3854">
        <v>0</v>
      </c>
      <c r="U64" s="3850">
        <v>0</v>
      </c>
      <c r="V64" s="3850">
        <v>2</v>
      </c>
      <c r="W64" s="3850">
        <v>17</v>
      </c>
      <c r="X64" s="3850">
        <v>55</v>
      </c>
      <c r="Y64" s="3850">
        <v>55</v>
      </c>
      <c r="Z64" s="3855">
        <v>7</v>
      </c>
    </row>
    <row r="65" spans="1:40" ht="24">
      <c r="A65" s="102" t="s">
        <v>63</v>
      </c>
      <c r="B65" s="2608">
        <v>166</v>
      </c>
      <c r="C65" s="2608">
        <v>166</v>
      </c>
      <c r="D65" s="2608">
        <v>0</v>
      </c>
      <c r="E65" s="2608">
        <v>0</v>
      </c>
      <c r="F65" s="2608">
        <v>14</v>
      </c>
      <c r="G65" s="2608">
        <v>15</v>
      </c>
      <c r="H65" s="2609" t="s">
        <v>1644</v>
      </c>
      <c r="I65" s="2609" t="s">
        <v>1719</v>
      </c>
      <c r="J65" s="2610" t="s">
        <v>1720</v>
      </c>
      <c r="K65" s="2610" t="s">
        <v>1720</v>
      </c>
      <c r="L65" s="2610">
        <v>0</v>
      </c>
      <c r="M65" s="2612">
        <v>26</v>
      </c>
      <c r="N65" s="2608">
        <v>153</v>
      </c>
      <c r="O65" s="2611" t="s">
        <v>724</v>
      </c>
      <c r="P65" s="2611" t="s">
        <v>652</v>
      </c>
      <c r="Q65" s="2614">
        <v>0</v>
      </c>
      <c r="R65" s="2611" t="s">
        <v>919</v>
      </c>
      <c r="S65" s="2611" t="s">
        <v>724</v>
      </c>
      <c r="T65" s="2612">
        <v>0</v>
      </c>
      <c r="U65" s="2608">
        <v>0</v>
      </c>
      <c r="V65" s="2608">
        <v>0</v>
      </c>
      <c r="W65" s="2608">
        <v>21</v>
      </c>
      <c r="X65" s="2608">
        <v>50</v>
      </c>
      <c r="Y65" s="2608">
        <v>95</v>
      </c>
      <c r="Z65" s="2613">
        <v>6</v>
      </c>
    </row>
    <row r="66" spans="1:40" ht="24">
      <c r="A66" s="102" t="s">
        <v>64</v>
      </c>
      <c r="B66" s="5859">
        <v>224</v>
      </c>
      <c r="C66" s="5859">
        <v>238</v>
      </c>
      <c r="D66" s="5859">
        <v>0</v>
      </c>
      <c r="E66" s="5859">
        <v>0</v>
      </c>
      <c r="F66" s="5859">
        <v>12</v>
      </c>
      <c r="G66" s="5859">
        <v>40</v>
      </c>
      <c r="H66" s="5860" t="s">
        <v>2674</v>
      </c>
      <c r="I66" s="5860" t="s">
        <v>3143</v>
      </c>
      <c r="J66" s="5861">
        <v>320</v>
      </c>
      <c r="K66" s="5861">
        <v>50</v>
      </c>
      <c r="L66" s="5861">
        <v>180</v>
      </c>
      <c r="M66" s="5863">
        <v>19</v>
      </c>
      <c r="N66" s="5859">
        <v>222</v>
      </c>
      <c r="O66" s="5862" t="s">
        <v>652</v>
      </c>
      <c r="P66" s="5862" t="s">
        <v>652</v>
      </c>
      <c r="Q66" s="5865" t="s">
        <v>398</v>
      </c>
      <c r="R66" s="5862" t="s">
        <v>919</v>
      </c>
      <c r="S66" s="5862" t="s">
        <v>724</v>
      </c>
      <c r="T66" s="5863">
        <v>0</v>
      </c>
      <c r="U66" s="5859">
        <v>0</v>
      </c>
      <c r="V66" s="5859">
        <v>5</v>
      </c>
      <c r="W66" s="5859">
        <v>41</v>
      </c>
      <c r="X66" s="5859">
        <v>84</v>
      </c>
      <c r="Y66" s="5859">
        <v>94</v>
      </c>
      <c r="Z66" s="5864">
        <v>20</v>
      </c>
    </row>
    <row r="67" spans="1:40" ht="36">
      <c r="A67" s="102" t="s">
        <v>65</v>
      </c>
      <c r="B67" s="4464">
        <v>4422</v>
      </c>
      <c r="C67" s="4464">
        <v>5304</v>
      </c>
      <c r="D67" s="4464">
        <v>5</v>
      </c>
      <c r="E67" s="4464">
        <v>0</v>
      </c>
      <c r="F67" s="4464">
        <v>391</v>
      </c>
      <c r="G67" s="4464" t="s">
        <v>2476</v>
      </c>
      <c r="H67" s="4465" t="s">
        <v>2477</v>
      </c>
      <c r="I67" s="4465" t="s">
        <v>2478</v>
      </c>
      <c r="J67" s="4466" t="s">
        <v>2479</v>
      </c>
      <c r="K67" s="4466">
        <v>25</v>
      </c>
      <c r="L67" s="4466">
        <v>25</v>
      </c>
      <c r="M67" s="4468" t="s">
        <v>2480</v>
      </c>
      <c r="N67" s="4464">
        <v>3991</v>
      </c>
      <c r="O67" s="4467" t="s">
        <v>652</v>
      </c>
      <c r="P67" s="4467" t="s">
        <v>652</v>
      </c>
      <c r="Q67" s="4470"/>
      <c r="R67" s="4467" t="s">
        <v>919</v>
      </c>
      <c r="S67" s="4467" t="s">
        <v>724</v>
      </c>
      <c r="T67" s="4468">
        <v>5</v>
      </c>
      <c r="U67" s="4464">
        <v>152</v>
      </c>
      <c r="V67" s="4464">
        <v>341</v>
      </c>
      <c r="W67" s="4464">
        <v>959</v>
      </c>
      <c r="X67" s="4464">
        <v>1190</v>
      </c>
      <c r="Y67" s="4464">
        <v>1127</v>
      </c>
      <c r="Z67" s="4469">
        <v>709</v>
      </c>
    </row>
    <row r="68" spans="1:40" s="51" customFormat="1" ht="36">
      <c r="A68" s="102" t="s">
        <v>66</v>
      </c>
      <c r="B68" s="6030">
        <v>180</v>
      </c>
      <c r="C68" s="6030">
        <v>180</v>
      </c>
      <c r="D68" s="6030">
        <v>0</v>
      </c>
      <c r="E68" s="6030">
        <v>0</v>
      </c>
      <c r="F68" s="6030">
        <v>5</v>
      </c>
      <c r="G68" s="6030" t="s">
        <v>2609</v>
      </c>
      <c r="H68" s="6031" t="s">
        <v>1301</v>
      </c>
      <c r="I68" s="6031" t="s">
        <v>1302</v>
      </c>
      <c r="J68" s="6032" t="s">
        <v>3208</v>
      </c>
      <c r="K68" s="6032" t="s">
        <v>3208</v>
      </c>
      <c r="L68" s="6032" t="s">
        <v>3209</v>
      </c>
      <c r="M68" s="6034" t="s">
        <v>428</v>
      </c>
      <c r="N68" s="6030">
        <v>59</v>
      </c>
      <c r="O68" s="6033" t="s">
        <v>652</v>
      </c>
      <c r="P68" s="6033" t="s">
        <v>724</v>
      </c>
      <c r="Q68" s="6044" t="s">
        <v>3210</v>
      </c>
      <c r="R68" s="6033" t="s">
        <v>726</v>
      </c>
      <c r="S68" s="6033"/>
      <c r="T68" s="6034">
        <v>0</v>
      </c>
      <c r="U68" s="6030">
        <v>1</v>
      </c>
      <c r="V68" s="6030">
        <v>2</v>
      </c>
      <c r="W68" s="6030">
        <v>9</v>
      </c>
      <c r="X68" s="6030">
        <v>26</v>
      </c>
      <c r="Y68" s="6030">
        <v>33</v>
      </c>
      <c r="Z68" s="6035">
        <v>6</v>
      </c>
      <c r="AA68"/>
      <c r="AB68"/>
      <c r="AC68"/>
      <c r="AD68"/>
      <c r="AE68"/>
      <c r="AF68"/>
      <c r="AG68"/>
      <c r="AH68"/>
      <c r="AI68"/>
      <c r="AJ68"/>
      <c r="AK68"/>
      <c r="AL68"/>
      <c r="AM68"/>
      <c r="AN68"/>
    </row>
    <row r="69" spans="1:40" ht="24.75" thickBot="1">
      <c r="A69" s="105" t="s">
        <v>67</v>
      </c>
      <c r="B69" s="1881">
        <v>103</v>
      </c>
      <c r="C69" s="1881">
        <v>103</v>
      </c>
      <c r="D69" s="1881">
        <v>0</v>
      </c>
      <c r="E69" s="1881">
        <v>0</v>
      </c>
      <c r="F69" s="1881">
        <v>7</v>
      </c>
      <c r="G69" s="1881" t="s">
        <v>1371</v>
      </c>
      <c r="H69" s="1882" t="s">
        <v>1372</v>
      </c>
      <c r="I69" s="1882" t="s">
        <v>1373</v>
      </c>
      <c r="J69" s="1883" t="s">
        <v>1374</v>
      </c>
      <c r="K69" s="1883" t="s">
        <v>1375</v>
      </c>
      <c r="L69" s="1883" t="s">
        <v>1376</v>
      </c>
      <c r="M69" s="1885">
        <v>0</v>
      </c>
      <c r="N69" s="1881">
        <v>88</v>
      </c>
      <c r="O69" s="1884" t="s">
        <v>724</v>
      </c>
      <c r="P69" s="1884" t="s">
        <v>724</v>
      </c>
      <c r="Q69" s="1887">
        <v>19.329999999999998</v>
      </c>
      <c r="R69" s="1884" t="s">
        <v>919</v>
      </c>
      <c r="S69" s="1884" t="s">
        <v>652</v>
      </c>
      <c r="T69" s="1885">
        <v>0</v>
      </c>
      <c r="U69" s="1881">
        <v>0</v>
      </c>
      <c r="V69" s="1881">
        <v>2</v>
      </c>
      <c r="W69" s="1881">
        <v>13</v>
      </c>
      <c r="X69" s="1881">
        <v>48</v>
      </c>
      <c r="Y69" s="1881">
        <v>40</v>
      </c>
      <c r="Z69" s="1886">
        <v>11</v>
      </c>
    </row>
    <row r="70" spans="1:40" ht="14.25" customHeight="1" thickBot="1">
      <c r="A70" s="106" t="s">
        <v>68</v>
      </c>
      <c r="B70" s="117">
        <f t="shared" ref="B70:G70" si="0">SUM(B13:B69)</f>
        <v>33518</v>
      </c>
      <c r="C70" s="117">
        <f t="shared" si="0"/>
        <v>30942</v>
      </c>
      <c r="D70" s="117">
        <f t="shared" si="0"/>
        <v>390</v>
      </c>
      <c r="E70" s="117">
        <f t="shared" si="0"/>
        <v>3746</v>
      </c>
      <c r="F70" s="117">
        <f t="shared" si="0"/>
        <v>2102</v>
      </c>
      <c r="G70" s="117">
        <f t="shared" si="0"/>
        <v>931</v>
      </c>
      <c r="H70" s="118"/>
      <c r="I70" s="119"/>
      <c r="J70" s="120"/>
      <c r="K70" s="121"/>
      <c r="L70" s="120"/>
      <c r="M70" s="117">
        <f>SUM(M13:M69)</f>
        <v>4211</v>
      </c>
      <c r="N70" s="117">
        <f>SUM(N13:N69)</f>
        <v>29996</v>
      </c>
      <c r="O70" s="120"/>
      <c r="P70" s="120"/>
      <c r="Q70" s="122">
        <f>SUM(Q13:Q69)</f>
        <v>3311.83</v>
      </c>
      <c r="R70" s="120"/>
      <c r="S70" s="120"/>
      <c r="T70" s="157">
        <f t="shared" ref="T70:Z70" si="1">SUM(T13:T69)</f>
        <v>69</v>
      </c>
      <c r="U70" s="117">
        <f t="shared" si="1"/>
        <v>694</v>
      </c>
      <c r="V70" s="117">
        <f t="shared" si="1"/>
        <v>1780</v>
      </c>
      <c r="W70" s="117">
        <f t="shared" si="1"/>
        <v>6369</v>
      </c>
      <c r="X70" s="117">
        <f t="shared" si="1"/>
        <v>10603</v>
      </c>
      <c r="Y70" s="117">
        <f t="shared" si="1"/>
        <v>11441</v>
      </c>
      <c r="Z70" s="117">
        <f t="shared" si="1"/>
        <v>3242</v>
      </c>
    </row>
    <row r="71" spans="1:40" s="18" customFormat="1">
      <c r="A71" s="123" t="s">
        <v>69</v>
      </c>
      <c r="B71" s="4198">
        <v>5421</v>
      </c>
      <c r="C71" s="4198">
        <v>5421</v>
      </c>
      <c r="D71" s="4202">
        <v>87</v>
      </c>
      <c r="E71" s="4202">
        <v>261</v>
      </c>
      <c r="F71" s="4202">
        <v>670</v>
      </c>
      <c r="G71" s="4202">
        <v>30</v>
      </c>
      <c r="H71" s="4202" t="s">
        <v>916</v>
      </c>
      <c r="I71" s="4202" t="s">
        <v>2333</v>
      </c>
      <c r="J71" s="4192">
        <v>250</v>
      </c>
      <c r="K71" s="4192">
        <v>100</v>
      </c>
      <c r="L71" s="4192">
        <v>3</v>
      </c>
      <c r="M71" s="4202" t="s">
        <v>398</v>
      </c>
      <c r="N71" s="4198">
        <v>4326</v>
      </c>
      <c r="O71" s="4189" t="s">
        <v>652</v>
      </c>
      <c r="P71" s="4189" t="s">
        <v>724</v>
      </c>
      <c r="Q71" s="4189" t="s">
        <v>2334</v>
      </c>
      <c r="R71" s="4189" t="s">
        <v>2335</v>
      </c>
      <c r="S71" s="4189" t="s">
        <v>724</v>
      </c>
      <c r="T71" s="4202">
        <v>37</v>
      </c>
      <c r="U71" s="4202">
        <v>353</v>
      </c>
      <c r="V71" s="4202">
        <v>855</v>
      </c>
      <c r="W71" s="4198">
        <v>1802</v>
      </c>
      <c r="X71" s="4198">
        <v>1603</v>
      </c>
      <c r="Y71" s="4202">
        <v>771</v>
      </c>
      <c r="Z71" s="4190">
        <v>1287</v>
      </c>
      <c r="AA71"/>
      <c r="AB71"/>
      <c r="AC71"/>
      <c r="AD71"/>
      <c r="AE71"/>
      <c r="AF71"/>
      <c r="AG71"/>
      <c r="AH71"/>
      <c r="AI71"/>
      <c r="AJ71"/>
      <c r="AK71"/>
      <c r="AL71"/>
      <c r="AM71"/>
      <c r="AN71"/>
    </row>
    <row r="72" spans="1:40" s="18" customFormat="1">
      <c r="A72" s="113" t="s">
        <v>70</v>
      </c>
      <c r="B72" s="4198">
        <v>11088</v>
      </c>
      <c r="C72" s="4198">
        <v>11088</v>
      </c>
      <c r="D72" s="4202">
        <v>276</v>
      </c>
      <c r="E72" s="4202">
        <v>74</v>
      </c>
      <c r="F72" s="4198">
        <v>1314</v>
      </c>
      <c r="G72" s="4202">
        <v>30</v>
      </c>
      <c r="H72" s="4202" t="s">
        <v>916</v>
      </c>
      <c r="I72" s="4202" t="s">
        <v>2333</v>
      </c>
      <c r="J72" s="4192">
        <v>250</v>
      </c>
      <c r="K72" s="4192">
        <v>100</v>
      </c>
      <c r="L72" s="4192">
        <v>3</v>
      </c>
      <c r="M72" s="4202" t="s">
        <v>398</v>
      </c>
      <c r="N72" s="4198">
        <v>9148</v>
      </c>
      <c r="O72" s="4189" t="s">
        <v>652</v>
      </c>
      <c r="P72" s="4189" t="s">
        <v>724</v>
      </c>
      <c r="Q72" s="4189" t="s">
        <v>2334</v>
      </c>
      <c r="R72" s="4189" t="s">
        <v>2335</v>
      </c>
      <c r="S72" s="4189" t="s">
        <v>724</v>
      </c>
      <c r="T72" s="4196">
        <v>45</v>
      </c>
      <c r="U72" s="4198">
        <v>1080</v>
      </c>
      <c r="V72" s="4198">
        <v>2055</v>
      </c>
      <c r="W72" s="4198">
        <v>3620</v>
      </c>
      <c r="X72" s="4198">
        <v>2628</v>
      </c>
      <c r="Y72" s="4198">
        <v>1661</v>
      </c>
      <c r="Z72" s="4190">
        <v>2463</v>
      </c>
      <c r="AA72"/>
      <c r="AB72"/>
      <c r="AC72"/>
      <c r="AD72"/>
      <c r="AE72"/>
      <c r="AF72"/>
      <c r="AG72"/>
      <c r="AH72"/>
      <c r="AI72"/>
      <c r="AJ72"/>
      <c r="AK72"/>
      <c r="AL72"/>
      <c r="AM72"/>
      <c r="AN72"/>
    </row>
    <row r="73" spans="1:40" s="18" customFormat="1">
      <c r="A73" s="113" t="s">
        <v>71</v>
      </c>
      <c r="B73" s="4198">
        <v>6490</v>
      </c>
      <c r="C73" s="4198">
        <v>6490</v>
      </c>
      <c r="D73" s="4202">
        <v>141</v>
      </c>
      <c r="E73" s="4202">
        <v>229</v>
      </c>
      <c r="F73" s="4198">
        <v>1115</v>
      </c>
      <c r="G73" s="4202">
        <v>30</v>
      </c>
      <c r="H73" s="4202" t="s">
        <v>916</v>
      </c>
      <c r="I73" s="4202" t="s">
        <v>2333</v>
      </c>
      <c r="J73" s="4192">
        <v>250</v>
      </c>
      <c r="K73" s="4192">
        <v>100</v>
      </c>
      <c r="L73" s="4192">
        <v>3</v>
      </c>
      <c r="M73" s="4202" t="s">
        <v>398</v>
      </c>
      <c r="N73" s="4198">
        <v>5422</v>
      </c>
      <c r="O73" s="4189" t="s">
        <v>652</v>
      </c>
      <c r="P73" s="4189" t="s">
        <v>724</v>
      </c>
      <c r="Q73" s="4189" t="s">
        <v>2334</v>
      </c>
      <c r="R73" s="4189" t="s">
        <v>2335</v>
      </c>
      <c r="S73" s="4189" t="s">
        <v>724</v>
      </c>
      <c r="T73" s="4201">
        <v>11</v>
      </c>
      <c r="U73" s="4194">
        <v>349</v>
      </c>
      <c r="V73" s="4202">
        <v>891</v>
      </c>
      <c r="W73" s="4198">
        <v>1917</v>
      </c>
      <c r="X73" s="4198">
        <v>1957</v>
      </c>
      <c r="Y73" s="4198">
        <v>1365</v>
      </c>
      <c r="Z73" s="4193">
        <v>840</v>
      </c>
      <c r="AA73"/>
      <c r="AB73"/>
      <c r="AC73"/>
      <c r="AD73"/>
      <c r="AE73"/>
      <c r="AF73"/>
      <c r="AG73"/>
      <c r="AH73"/>
      <c r="AI73"/>
      <c r="AJ73"/>
      <c r="AK73"/>
      <c r="AL73"/>
      <c r="AM73"/>
      <c r="AN73"/>
    </row>
    <row r="74" spans="1:40" s="18" customFormat="1">
      <c r="A74" s="113" t="s">
        <v>72</v>
      </c>
      <c r="B74" s="4198">
        <v>8984</v>
      </c>
      <c r="C74" s="4198">
        <v>8984</v>
      </c>
      <c r="D74" s="4202">
        <v>277</v>
      </c>
      <c r="E74" s="4202">
        <v>239</v>
      </c>
      <c r="F74" s="4198">
        <v>1251</v>
      </c>
      <c r="G74" s="4202">
        <v>30</v>
      </c>
      <c r="H74" s="4202" t="s">
        <v>916</v>
      </c>
      <c r="I74" s="4202" t="s">
        <v>2333</v>
      </c>
      <c r="J74" s="4192">
        <v>250</v>
      </c>
      <c r="K74" s="4192">
        <v>100</v>
      </c>
      <c r="L74" s="4192">
        <v>3</v>
      </c>
      <c r="M74" s="4202" t="s">
        <v>398</v>
      </c>
      <c r="N74" s="4198">
        <v>7353</v>
      </c>
      <c r="O74" s="4189" t="s">
        <v>652</v>
      </c>
      <c r="P74" s="4189" t="s">
        <v>724</v>
      </c>
      <c r="Q74" s="4189" t="s">
        <v>2334</v>
      </c>
      <c r="R74" s="4189" t="s">
        <v>2335</v>
      </c>
      <c r="S74" s="4189" t="s">
        <v>724</v>
      </c>
      <c r="T74" s="4200">
        <v>6</v>
      </c>
      <c r="U74" s="4194">
        <v>801</v>
      </c>
      <c r="V74" s="4198">
        <v>1314</v>
      </c>
      <c r="W74" s="4198">
        <v>2905</v>
      </c>
      <c r="X74" s="4198">
        <v>2313</v>
      </c>
      <c r="Y74" s="4198">
        <v>1645</v>
      </c>
      <c r="Z74" s="4190">
        <v>1486</v>
      </c>
      <c r="AA74"/>
      <c r="AB74"/>
      <c r="AC74"/>
      <c r="AD74"/>
      <c r="AE74"/>
      <c r="AF74"/>
      <c r="AG74"/>
      <c r="AH74"/>
      <c r="AI74"/>
      <c r="AJ74"/>
      <c r="AK74"/>
      <c r="AL74"/>
      <c r="AM74"/>
      <c r="AN74"/>
    </row>
    <row r="75" spans="1:40" s="18" customFormat="1" ht="13.5" thickBot="1">
      <c r="A75" s="124" t="s">
        <v>73</v>
      </c>
      <c r="B75" s="4199">
        <v>2361</v>
      </c>
      <c r="C75" s="4199">
        <v>2361</v>
      </c>
      <c r="D75" s="4191">
        <v>37</v>
      </c>
      <c r="E75" s="4191">
        <v>1</v>
      </c>
      <c r="F75" s="4191">
        <v>381</v>
      </c>
      <c r="G75" s="4191">
        <v>30</v>
      </c>
      <c r="H75" s="4191" t="s">
        <v>916</v>
      </c>
      <c r="I75" s="4191" t="s">
        <v>2333</v>
      </c>
      <c r="J75" s="4197">
        <v>250</v>
      </c>
      <c r="K75" s="4192">
        <v>100</v>
      </c>
      <c r="L75" s="4192">
        <v>3</v>
      </c>
      <c r="M75" s="4202" t="s">
        <v>398</v>
      </c>
      <c r="N75" s="4199">
        <v>1951</v>
      </c>
      <c r="O75" s="4189" t="s">
        <v>652</v>
      </c>
      <c r="P75" s="4189" t="s">
        <v>724</v>
      </c>
      <c r="Q75" s="4189" t="s">
        <v>2334</v>
      </c>
      <c r="R75" s="4189" t="s">
        <v>2335</v>
      </c>
      <c r="S75" s="4189" t="s">
        <v>724</v>
      </c>
      <c r="T75" s="4203">
        <v>6</v>
      </c>
      <c r="U75" s="4191">
        <v>176</v>
      </c>
      <c r="V75" s="4191">
        <v>291</v>
      </c>
      <c r="W75" s="4191">
        <v>683</v>
      </c>
      <c r="X75" s="4191">
        <v>686</v>
      </c>
      <c r="Y75" s="4191">
        <v>519</v>
      </c>
      <c r="Z75" s="4195">
        <v>498</v>
      </c>
      <c r="AA75"/>
      <c r="AB75"/>
      <c r="AC75"/>
      <c r="AD75"/>
      <c r="AE75"/>
      <c r="AF75"/>
      <c r="AG75"/>
      <c r="AH75"/>
      <c r="AI75"/>
      <c r="AJ75"/>
      <c r="AK75"/>
      <c r="AL75"/>
      <c r="AM75"/>
      <c r="AN75"/>
    </row>
    <row r="76" spans="1:40" ht="14.25" customHeight="1" thickBot="1">
      <c r="A76" s="106" t="s">
        <v>74</v>
      </c>
      <c r="B76" s="117">
        <f t="shared" ref="B76:G76" si="2">SUM(B71:B75)</f>
        <v>34344</v>
      </c>
      <c r="C76" s="117">
        <f t="shared" si="2"/>
        <v>34344</v>
      </c>
      <c r="D76" s="117">
        <f t="shared" si="2"/>
        <v>818</v>
      </c>
      <c r="E76" s="117">
        <f t="shared" si="2"/>
        <v>804</v>
      </c>
      <c r="F76" s="117">
        <f t="shared" si="2"/>
        <v>4731</v>
      </c>
      <c r="G76" s="117">
        <f t="shared" si="2"/>
        <v>150</v>
      </c>
      <c r="H76" s="118"/>
      <c r="I76" s="118"/>
      <c r="J76" s="125"/>
      <c r="K76" s="125"/>
      <c r="L76" s="125"/>
      <c r="M76" s="117">
        <f>SUM(M71:M75)</f>
        <v>0</v>
      </c>
      <c r="N76" s="117">
        <f>SUM(N71:N75)</f>
        <v>28200</v>
      </c>
      <c r="O76" s="120"/>
      <c r="P76" s="120"/>
      <c r="Q76" s="122">
        <f>SUM(Q71:Q75)</f>
        <v>0</v>
      </c>
      <c r="R76" s="120"/>
      <c r="S76" s="120"/>
      <c r="T76" s="157">
        <f t="shared" ref="T76:Z76" si="3">SUM(T71:T75)</f>
        <v>105</v>
      </c>
      <c r="U76" s="117">
        <f t="shared" si="3"/>
        <v>2759</v>
      </c>
      <c r="V76" s="117">
        <f t="shared" si="3"/>
        <v>5406</v>
      </c>
      <c r="W76" s="117">
        <f t="shared" si="3"/>
        <v>10927</v>
      </c>
      <c r="X76" s="117">
        <f t="shared" si="3"/>
        <v>9187</v>
      </c>
      <c r="Y76" s="117">
        <f t="shared" si="3"/>
        <v>5961</v>
      </c>
      <c r="Z76" s="117">
        <f t="shared" si="3"/>
        <v>6574</v>
      </c>
    </row>
    <row r="77" spans="1:40" ht="14.25" customHeight="1" thickBot="1">
      <c r="A77" s="110" t="s">
        <v>75</v>
      </c>
      <c r="B77" s="126">
        <f t="shared" ref="B77:G77" si="4">SUM(B70+B76)</f>
        <v>67862</v>
      </c>
      <c r="C77" s="126">
        <f t="shared" si="4"/>
        <v>65286</v>
      </c>
      <c r="D77" s="126">
        <f t="shared" si="4"/>
        <v>1208</v>
      </c>
      <c r="E77" s="126">
        <f t="shared" si="4"/>
        <v>4550</v>
      </c>
      <c r="F77" s="126">
        <f t="shared" si="4"/>
        <v>6833</v>
      </c>
      <c r="G77" s="126">
        <f t="shared" si="4"/>
        <v>1081</v>
      </c>
      <c r="H77" s="127"/>
      <c r="I77" s="127"/>
      <c r="J77" s="128"/>
      <c r="K77" s="128"/>
      <c r="L77" s="128"/>
      <c r="M77" s="126">
        <f>SUM(M70+M76)</f>
        <v>4211</v>
      </c>
      <c r="N77" s="126">
        <f>SUM(N70+N76)</f>
        <v>58196</v>
      </c>
      <c r="O77" s="129"/>
      <c r="P77" s="129"/>
      <c r="Q77" s="130">
        <f>SUM(Q70+Q76)</f>
        <v>3311.83</v>
      </c>
      <c r="R77" s="129"/>
      <c r="S77" s="129"/>
      <c r="T77" s="158">
        <f t="shared" ref="T77:Z77" si="5">SUM(T70+T76)</f>
        <v>174</v>
      </c>
      <c r="U77" s="126">
        <f t="shared" si="5"/>
        <v>3453</v>
      </c>
      <c r="V77" s="126">
        <f t="shared" si="5"/>
        <v>7186</v>
      </c>
      <c r="W77" s="126">
        <f t="shared" si="5"/>
        <v>17296</v>
      </c>
      <c r="X77" s="126">
        <f t="shared" si="5"/>
        <v>19790</v>
      </c>
      <c r="Y77" s="126">
        <f t="shared" si="5"/>
        <v>17402</v>
      </c>
      <c r="Z77" s="126">
        <f t="shared" si="5"/>
        <v>9816</v>
      </c>
    </row>
    <row r="78" spans="1:40" ht="12.75" hidden="1" customHeight="1"/>
    <row r="79" spans="1:40" ht="13.5" thickTop="1"/>
  </sheetData>
  <mergeCells count="24">
    <mergeCell ref="A1:G1"/>
    <mergeCell ref="T10:Y10"/>
    <mergeCell ref="A5:B5"/>
    <mergeCell ref="B11:B12"/>
    <mergeCell ref="C11:C12"/>
    <mergeCell ref="D11:D12"/>
    <mergeCell ref="E11:E12"/>
    <mergeCell ref="F11:F12"/>
    <mergeCell ref="H11:H12"/>
    <mergeCell ref="G11:G12"/>
    <mergeCell ref="Q11:Q12"/>
    <mergeCell ref="R11:R12"/>
    <mergeCell ref="A11:A12"/>
    <mergeCell ref="S11:S12"/>
    <mergeCell ref="Z11:Z12"/>
    <mergeCell ref="I11:I12"/>
    <mergeCell ref="J11:J12"/>
    <mergeCell ref="P11:P12"/>
    <mergeCell ref="K11:K12"/>
    <mergeCell ref="L11:L12"/>
    <mergeCell ref="M11:M12"/>
    <mergeCell ref="N11:N12"/>
    <mergeCell ref="O11:O12"/>
    <mergeCell ref="T11:Y11"/>
  </mergeCells>
  <phoneticPr fontId="83" type="noConversion"/>
  <dataValidations count="2">
    <dataValidation type="list" allowBlank="1" showInputMessage="1" showErrorMessage="1" sqref="R71:R75 R13:R69" xr:uid="{D19CAD3F-3229-4F2A-AFE8-4D5D42844E62}">
      <formula1>"Select, Very Difficult, Somewhat Difficult, Neither Difficult nor Easy, Somewhat Easy, Very Easy, Not Enough Information to Answer"</formula1>
    </dataValidation>
    <dataValidation type="list" allowBlank="1" showInputMessage="1" showErrorMessage="1" sqref="S71:S75 O71:P75 S13:S69 O13:P69" xr:uid="{C4B0CA38-CA79-4F9B-9EBF-753A3D2FEC7B}">
      <formula1>"Select, Yes, No"</formula1>
    </dataValidation>
  </dataValidations>
  <printOptions horizontalCentered="1"/>
  <pageMargins left="0.25" right="0.25" top="0.25" bottom="0.5" header="0.25" footer="0.25"/>
  <pageSetup paperSize="17" scale="125" orientation="landscape" r:id="rId1"/>
  <headerFooter alignWithMargins="0">
    <oddFooter>&amp;CPage &amp;P of &amp;N&amp;R&amp;A</oddFooter>
  </headerFooter>
  <rowBreaks count="1" manualBreakCount="1">
    <brk id="5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Z78"/>
  <sheetViews>
    <sheetView topLeftCell="A9" zoomScaleNormal="100" workbookViewId="0">
      <pane xSplit="1" ySplit="4" topLeftCell="B67" activePane="bottomRight" state="frozen"/>
      <selection activeCell="A9" sqref="A9"/>
      <selection pane="topRight" activeCell="B9" sqref="B9"/>
      <selection pane="bottomLeft" activeCell="A13" sqref="A13"/>
      <selection pane="bottomRight" activeCell="P15" sqref="P15"/>
    </sheetView>
  </sheetViews>
  <sheetFormatPr defaultRowHeight="12.75"/>
  <cols>
    <col min="1" max="1" width="14.5703125" customWidth="1"/>
    <col min="2" max="20" width="13" customWidth="1"/>
  </cols>
  <sheetData>
    <row r="1" spans="1:22" ht="18">
      <c r="A1" s="6285" t="s">
        <v>570</v>
      </c>
      <c r="B1" s="6285"/>
      <c r="C1" s="6285"/>
      <c r="D1" s="6285"/>
      <c r="E1" s="6285"/>
      <c r="F1" s="6285"/>
      <c r="G1" s="6285"/>
      <c r="H1" s="393"/>
      <c r="I1" s="393"/>
      <c r="J1" s="393"/>
      <c r="K1" s="393"/>
      <c r="L1" s="393"/>
      <c r="M1" s="393"/>
      <c r="N1" s="393"/>
      <c r="O1" s="393"/>
      <c r="P1" s="393"/>
      <c r="Q1" s="393"/>
    </row>
    <row r="2" spans="1:22" ht="15" customHeight="1">
      <c r="A2" s="245"/>
    </row>
    <row r="3" spans="1:22" ht="18">
      <c r="A3" s="211" t="s">
        <v>591</v>
      </c>
      <c r="B3" s="233"/>
      <c r="C3" s="233"/>
      <c r="D3" s="233"/>
      <c r="E3" s="1"/>
      <c r="F3" s="1"/>
      <c r="G3" s="1"/>
      <c r="H3" s="1"/>
      <c r="I3" s="1"/>
      <c r="J3" s="1"/>
      <c r="Q3" s="1"/>
    </row>
    <row r="4" spans="1:22" ht="15.75">
      <c r="A4" s="296" t="s">
        <v>420</v>
      </c>
      <c r="B4" s="1"/>
      <c r="C4" s="1"/>
      <c r="D4" s="1"/>
      <c r="E4" s="1"/>
      <c r="F4" s="1"/>
      <c r="G4" s="1"/>
      <c r="H4" s="1"/>
      <c r="I4" s="1"/>
      <c r="J4" s="1"/>
      <c r="Q4" s="1"/>
    </row>
    <row r="5" spans="1:22" ht="15.75">
      <c r="A5" s="6284" t="s">
        <v>427</v>
      </c>
      <c r="B5" s="6284"/>
      <c r="C5" s="1"/>
      <c r="D5" s="1"/>
      <c r="E5" s="1"/>
      <c r="F5" s="1"/>
      <c r="G5" s="1"/>
      <c r="H5" s="1"/>
      <c r="I5" s="1"/>
      <c r="J5" s="1"/>
      <c r="Q5" s="1"/>
    </row>
    <row r="6" spans="1:22" ht="15.75">
      <c r="A6" s="292" t="s">
        <v>430</v>
      </c>
      <c r="B6" s="293">
        <v>0</v>
      </c>
      <c r="C6" s="1"/>
      <c r="D6" s="1"/>
      <c r="E6" s="1"/>
      <c r="F6" s="1"/>
      <c r="G6" s="1"/>
      <c r="H6" s="1"/>
      <c r="I6" s="1"/>
      <c r="J6" s="1"/>
      <c r="Q6" s="1"/>
    </row>
    <row r="7" spans="1:22" ht="15.75">
      <c r="A7" s="292" t="s">
        <v>429</v>
      </c>
      <c r="B7" s="293" t="s">
        <v>398</v>
      </c>
      <c r="C7" s="1"/>
      <c r="D7" s="1"/>
      <c r="E7" s="1"/>
      <c r="F7" s="1"/>
      <c r="G7" s="1"/>
      <c r="H7" s="1"/>
      <c r="I7" s="1"/>
      <c r="J7" s="1"/>
      <c r="Q7" s="1"/>
    </row>
    <row r="8" spans="1:22" ht="15.75">
      <c r="A8" s="292" t="s">
        <v>431</v>
      </c>
      <c r="B8" s="293" t="s">
        <v>428</v>
      </c>
      <c r="C8" s="1"/>
      <c r="D8" s="1"/>
      <c r="E8" s="1"/>
      <c r="F8" s="1"/>
      <c r="G8" s="1"/>
      <c r="H8" s="1"/>
      <c r="I8" s="1"/>
      <c r="J8" s="1"/>
      <c r="Q8" s="1"/>
    </row>
    <row r="9" spans="1:22" ht="15.75">
      <c r="A9" s="266"/>
      <c r="B9" s="600"/>
      <c r="C9" s="1"/>
      <c r="D9" s="1"/>
      <c r="E9" s="1"/>
      <c r="F9" s="1"/>
      <c r="G9" s="1"/>
      <c r="H9" s="1"/>
      <c r="I9" s="1"/>
      <c r="J9" s="15"/>
      <c r="Q9" s="1"/>
    </row>
    <row r="10" spans="1:22" ht="15.75">
      <c r="A10" s="4"/>
      <c r="B10" s="6327" t="s">
        <v>155</v>
      </c>
      <c r="C10" s="6328"/>
      <c r="D10" s="6328"/>
      <c r="E10" s="6328"/>
      <c r="F10" s="6328"/>
      <c r="G10" s="6328"/>
      <c r="H10" s="6328"/>
      <c r="I10" s="6328"/>
      <c r="J10" s="6328"/>
      <c r="K10" s="6328"/>
      <c r="L10" s="6329"/>
      <c r="M10" s="6324" t="s">
        <v>156</v>
      </c>
      <c r="N10" s="6325"/>
      <c r="O10" s="6325"/>
      <c r="P10" s="6325"/>
      <c r="Q10" s="6325"/>
      <c r="R10" s="6325"/>
      <c r="S10" s="6325"/>
      <c r="T10" s="6326"/>
    </row>
    <row r="11" spans="1:22" ht="15.75">
      <c r="A11" s="4"/>
      <c r="B11" s="21" t="s">
        <v>144</v>
      </c>
      <c r="C11" s="21" t="s">
        <v>145</v>
      </c>
      <c r="D11" s="21" t="s">
        <v>146</v>
      </c>
      <c r="E11" s="21" t="s">
        <v>147</v>
      </c>
      <c r="F11" s="21" t="s">
        <v>411</v>
      </c>
      <c r="G11" s="21" t="s">
        <v>148</v>
      </c>
      <c r="H11" s="20" t="s">
        <v>149</v>
      </c>
      <c r="I11" s="21" t="s">
        <v>150</v>
      </c>
      <c r="J11" s="21" t="s">
        <v>157</v>
      </c>
      <c r="K11" s="20" t="s">
        <v>158</v>
      </c>
      <c r="L11" s="20" t="s">
        <v>159</v>
      </c>
      <c r="M11" s="601" t="s">
        <v>160</v>
      </c>
      <c r="N11" s="601" t="s">
        <v>161</v>
      </c>
      <c r="O11" s="601" t="s">
        <v>162</v>
      </c>
      <c r="P11" s="601" t="s">
        <v>163</v>
      </c>
      <c r="Q11" s="601" t="s">
        <v>164</v>
      </c>
      <c r="R11" s="601" t="s">
        <v>165</v>
      </c>
      <c r="S11" s="601" t="s">
        <v>166</v>
      </c>
      <c r="T11" s="601" t="s">
        <v>167</v>
      </c>
    </row>
    <row r="12" spans="1:22" ht="75" customHeight="1">
      <c r="A12" s="533" t="s">
        <v>2</v>
      </c>
      <c r="B12" s="532" t="s">
        <v>531</v>
      </c>
      <c r="C12" s="532" t="s">
        <v>172</v>
      </c>
      <c r="D12" s="532" t="s">
        <v>530</v>
      </c>
      <c r="E12" s="532" t="s">
        <v>532</v>
      </c>
      <c r="F12" s="532" t="s">
        <v>533</v>
      </c>
      <c r="G12" s="532" t="s">
        <v>534</v>
      </c>
      <c r="H12" s="594" t="s">
        <v>364</v>
      </c>
      <c r="I12" s="532" t="s">
        <v>598</v>
      </c>
      <c r="J12" s="532" t="s">
        <v>599</v>
      </c>
      <c r="K12" s="594" t="s">
        <v>358</v>
      </c>
      <c r="L12" s="82" t="s">
        <v>359</v>
      </c>
      <c r="M12" s="532" t="s">
        <v>531</v>
      </c>
      <c r="N12" s="532" t="s">
        <v>172</v>
      </c>
      <c r="O12" s="532" t="s">
        <v>530</v>
      </c>
      <c r="P12" s="532" t="s">
        <v>532</v>
      </c>
      <c r="Q12" s="532" t="s">
        <v>533</v>
      </c>
      <c r="R12" s="532" t="s">
        <v>534</v>
      </c>
      <c r="S12" s="532" t="s">
        <v>598</v>
      </c>
      <c r="T12" s="532" t="s">
        <v>599</v>
      </c>
      <c r="U12" s="7"/>
      <c r="V12" s="7"/>
    </row>
    <row r="13" spans="1:22" ht="14.25" customHeight="1">
      <c r="A13" s="131" t="s">
        <v>11</v>
      </c>
      <c r="B13" s="1991">
        <v>88</v>
      </c>
      <c r="C13" s="1991">
        <v>0</v>
      </c>
      <c r="D13" s="1991">
        <v>7</v>
      </c>
      <c r="E13" s="1991">
        <v>8</v>
      </c>
      <c r="F13" s="1991">
        <v>5</v>
      </c>
      <c r="G13" s="1991">
        <v>1</v>
      </c>
      <c r="H13" s="1978" t="s">
        <v>724</v>
      </c>
      <c r="I13" s="1991">
        <v>1</v>
      </c>
      <c r="J13" s="1991">
        <v>0</v>
      </c>
      <c r="K13" s="2011" t="s">
        <v>724</v>
      </c>
      <c r="L13" s="2011"/>
      <c r="M13" s="1991">
        <v>0</v>
      </c>
      <c r="N13" s="1991">
        <v>0</v>
      </c>
      <c r="O13" s="1991">
        <v>0</v>
      </c>
      <c r="P13" s="1991">
        <v>0</v>
      </c>
      <c r="Q13" s="1992">
        <v>0</v>
      </c>
      <c r="R13" s="1992">
        <v>0</v>
      </c>
      <c r="S13" s="1992">
        <v>0</v>
      </c>
      <c r="T13" s="2001">
        <v>0</v>
      </c>
    </row>
    <row r="14" spans="1:22" ht="36">
      <c r="A14" s="104" t="s">
        <v>12</v>
      </c>
      <c r="B14" s="5772">
        <v>112</v>
      </c>
      <c r="C14" s="5772">
        <v>2</v>
      </c>
      <c r="D14" s="5772">
        <v>2</v>
      </c>
      <c r="E14" s="5772">
        <v>2</v>
      </c>
      <c r="F14" s="5772">
        <v>2</v>
      </c>
      <c r="G14" s="5772">
        <v>0</v>
      </c>
      <c r="H14" s="5770" t="s">
        <v>724</v>
      </c>
      <c r="I14" s="5772">
        <v>0</v>
      </c>
      <c r="J14" s="5772">
        <v>0</v>
      </c>
      <c r="K14" s="5775" t="s">
        <v>652</v>
      </c>
      <c r="L14" s="5771" t="s">
        <v>3090</v>
      </c>
      <c r="M14" s="5772">
        <v>1</v>
      </c>
      <c r="N14" s="5772">
        <v>0</v>
      </c>
      <c r="O14" s="5772">
        <v>0</v>
      </c>
      <c r="P14" s="5772">
        <v>0</v>
      </c>
      <c r="Q14" s="5773">
        <v>0</v>
      </c>
      <c r="R14" s="5773">
        <v>0</v>
      </c>
      <c r="S14" s="5773">
        <v>0</v>
      </c>
      <c r="T14" s="5774">
        <v>0</v>
      </c>
    </row>
    <row r="15" spans="1:22" ht="14.25" customHeight="1">
      <c r="A15" s="104" t="s">
        <v>13</v>
      </c>
      <c r="B15" s="3955">
        <v>179</v>
      </c>
      <c r="C15" s="3955">
        <v>1</v>
      </c>
      <c r="D15" s="3955">
        <v>0</v>
      </c>
      <c r="E15" s="3955">
        <v>0</v>
      </c>
      <c r="F15" s="3955" t="s">
        <v>398</v>
      </c>
      <c r="G15" s="3955">
        <v>0</v>
      </c>
      <c r="H15" s="3954" t="s">
        <v>724</v>
      </c>
      <c r="I15" s="3955" t="s">
        <v>398</v>
      </c>
      <c r="J15" s="3955" t="s">
        <v>398</v>
      </c>
      <c r="K15" s="3958" t="s">
        <v>724</v>
      </c>
      <c r="L15" s="3958"/>
      <c r="M15" s="3955">
        <v>1</v>
      </c>
      <c r="N15" s="3955">
        <v>0</v>
      </c>
      <c r="O15" s="3955">
        <v>1</v>
      </c>
      <c r="P15" s="6036">
        <v>24</v>
      </c>
      <c r="Q15" s="3956">
        <v>1</v>
      </c>
      <c r="R15" s="3956">
        <v>0</v>
      </c>
      <c r="S15" s="3956" t="s">
        <v>398</v>
      </c>
      <c r="T15" s="3957" t="s">
        <v>398</v>
      </c>
    </row>
    <row r="16" spans="1:22" ht="14.25" customHeight="1">
      <c r="A16" s="104" t="s">
        <v>14</v>
      </c>
      <c r="B16" s="3478">
        <v>77</v>
      </c>
      <c r="C16" s="3478">
        <v>1</v>
      </c>
      <c r="D16" s="3478">
        <v>1</v>
      </c>
      <c r="E16" s="3478">
        <v>1</v>
      </c>
      <c r="F16" s="3478">
        <v>1</v>
      </c>
      <c r="G16" s="3478">
        <v>0</v>
      </c>
      <c r="H16" s="3477" t="s">
        <v>724</v>
      </c>
      <c r="I16" s="3478">
        <v>0</v>
      </c>
      <c r="J16" s="3478">
        <v>0</v>
      </c>
      <c r="K16" s="3481" t="s">
        <v>724</v>
      </c>
      <c r="L16" s="3481" t="s">
        <v>725</v>
      </c>
      <c r="M16" s="3478">
        <v>0</v>
      </c>
      <c r="N16" s="3478">
        <v>0</v>
      </c>
      <c r="O16" s="3478">
        <v>0</v>
      </c>
      <c r="P16" s="3478">
        <v>0</v>
      </c>
      <c r="Q16" s="3479">
        <v>0</v>
      </c>
      <c r="R16" s="3479">
        <v>0</v>
      </c>
      <c r="S16" s="3479">
        <v>0</v>
      </c>
      <c r="T16" s="3480">
        <v>0</v>
      </c>
    </row>
    <row r="17" spans="1:20" ht="36">
      <c r="A17" s="104" t="s">
        <v>15</v>
      </c>
      <c r="B17" s="2712">
        <v>104</v>
      </c>
      <c r="C17" s="2712">
        <v>4</v>
      </c>
      <c r="D17" s="2712">
        <v>4</v>
      </c>
      <c r="E17" s="2712">
        <v>1</v>
      </c>
      <c r="F17" s="2712">
        <v>1</v>
      </c>
      <c r="G17" s="2712">
        <v>0</v>
      </c>
      <c r="H17" s="2710" t="s">
        <v>724</v>
      </c>
      <c r="I17" s="2712">
        <v>1</v>
      </c>
      <c r="J17" s="2712">
        <v>0</v>
      </c>
      <c r="K17" s="2715" t="s">
        <v>652</v>
      </c>
      <c r="L17" s="2711" t="s">
        <v>1756</v>
      </c>
      <c r="M17" s="2712">
        <v>0</v>
      </c>
      <c r="N17" s="2712">
        <v>0</v>
      </c>
      <c r="O17" s="2712">
        <v>0</v>
      </c>
      <c r="P17" s="2712">
        <v>0</v>
      </c>
      <c r="Q17" s="2713">
        <v>0</v>
      </c>
      <c r="R17" s="2713">
        <v>0</v>
      </c>
      <c r="S17" s="2713">
        <v>0</v>
      </c>
      <c r="T17" s="2714">
        <v>0</v>
      </c>
    </row>
    <row r="18" spans="1:20" ht="14.25" customHeight="1">
      <c r="A18" s="104" t="s">
        <v>16</v>
      </c>
      <c r="B18" s="706">
        <v>158</v>
      </c>
      <c r="C18" s="706">
        <v>0</v>
      </c>
      <c r="D18" s="706">
        <v>3</v>
      </c>
      <c r="E18" s="706">
        <v>1</v>
      </c>
      <c r="F18" s="706">
        <v>0</v>
      </c>
      <c r="G18" s="706">
        <v>0</v>
      </c>
      <c r="H18" s="705" t="s">
        <v>724</v>
      </c>
      <c r="I18" s="706">
        <v>0</v>
      </c>
      <c r="J18" s="706">
        <v>0</v>
      </c>
      <c r="K18" s="709" t="s">
        <v>724</v>
      </c>
      <c r="L18" s="709" t="s">
        <v>398</v>
      </c>
      <c r="M18" s="706">
        <v>0</v>
      </c>
      <c r="N18" s="706">
        <v>0</v>
      </c>
      <c r="O18" s="706">
        <v>0</v>
      </c>
      <c r="P18" s="706">
        <v>0</v>
      </c>
      <c r="Q18" s="707">
        <v>0</v>
      </c>
      <c r="R18" s="707">
        <v>0</v>
      </c>
      <c r="S18" s="707">
        <v>0</v>
      </c>
      <c r="T18" s="708">
        <v>0</v>
      </c>
    </row>
    <row r="19" spans="1:20" ht="48">
      <c r="A19" s="104" t="s">
        <v>17</v>
      </c>
      <c r="B19" s="4984">
        <v>72</v>
      </c>
      <c r="C19" s="4980">
        <v>2</v>
      </c>
      <c r="D19" s="4980">
        <v>2</v>
      </c>
      <c r="E19" s="4980">
        <v>0</v>
      </c>
      <c r="F19" s="4980">
        <v>0</v>
      </c>
      <c r="G19" s="4980">
        <v>0</v>
      </c>
      <c r="H19" s="4978" t="s">
        <v>724</v>
      </c>
      <c r="I19" s="4980">
        <v>0</v>
      </c>
      <c r="J19" s="4980">
        <v>0</v>
      </c>
      <c r="K19" s="4983" t="s">
        <v>652</v>
      </c>
      <c r="L19" s="4979" t="s">
        <v>2731</v>
      </c>
      <c r="M19" s="4980">
        <v>0</v>
      </c>
      <c r="N19" s="4980">
        <v>0</v>
      </c>
      <c r="O19" s="4980">
        <v>0</v>
      </c>
      <c r="P19" s="4980">
        <v>0</v>
      </c>
      <c r="Q19" s="4981">
        <v>0</v>
      </c>
      <c r="R19" s="4981">
        <v>0</v>
      </c>
      <c r="S19" s="4981">
        <v>0</v>
      </c>
      <c r="T19" s="4982">
        <v>0</v>
      </c>
    </row>
    <row r="20" spans="1:20" ht="14.25" customHeight="1">
      <c r="A20" s="104" t="s">
        <v>18</v>
      </c>
      <c r="B20" s="965">
        <v>113</v>
      </c>
      <c r="C20" s="965">
        <v>0</v>
      </c>
      <c r="D20" s="965">
        <v>0</v>
      </c>
      <c r="E20" s="965">
        <v>0</v>
      </c>
      <c r="F20" s="965">
        <v>0</v>
      </c>
      <c r="G20" s="965">
        <v>0</v>
      </c>
      <c r="H20" s="964" t="s">
        <v>652</v>
      </c>
      <c r="I20" s="965">
        <v>0</v>
      </c>
      <c r="J20" s="965">
        <v>0</v>
      </c>
      <c r="K20" s="968" t="s">
        <v>724</v>
      </c>
      <c r="L20" s="968" t="s">
        <v>398</v>
      </c>
      <c r="M20" s="965">
        <v>0</v>
      </c>
      <c r="N20" s="965">
        <v>0</v>
      </c>
      <c r="O20" s="965">
        <v>0</v>
      </c>
      <c r="P20" s="965">
        <v>0</v>
      </c>
      <c r="Q20" s="966">
        <v>0</v>
      </c>
      <c r="R20" s="966">
        <v>0</v>
      </c>
      <c r="S20" s="966">
        <v>0</v>
      </c>
      <c r="T20" s="967">
        <v>0</v>
      </c>
    </row>
    <row r="21" spans="1:20" ht="14.25" customHeight="1">
      <c r="A21" s="104" t="s">
        <v>19</v>
      </c>
      <c r="B21" s="2427">
        <v>34</v>
      </c>
      <c r="C21" s="2427">
        <v>0</v>
      </c>
      <c r="D21" s="2427">
        <v>0</v>
      </c>
      <c r="E21" s="2427">
        <v>0</v>
      </c>
      <c r="F21" s="2427">
        <v>0</v>
      </c>
      <c r="G21" s="2427">
        <v>0</v>
      </c>
      <c r="H21" s="2426" t="s">
        <v>724</v>
      </c>
      <c r="I21" s="2427" t="s">
        <v>398</v>
      </c>
      <c r="J21" s="2427" t="s">
        <v>398</v>
      </c>
      <c r="K21" s="2430" t="s">
        <v>724</v>
      </c>
      <c r="L21" s="2430" t="s">
        <v>398</v>
      </c>
      <c r="M21" s="2427">
        <v>1</v>
      </c>
      <c r="N21" s="2427">
        <v>0</v>
      </c>
      <c r="O21" s="2427">
        <v>0</v>
      </c>
      <c r="P21" s="2427">
        <v>0</v>
      </c>
      <c r="Q21" s="2428">
        <v>0</v>
      </c>
      <c r="R21" s="2428">
        <v>0</v>
      </c>
      <c r="S21" s="2428" t="s">
        <v>398</v>
      </c>
      <c r="T21" s="2429" t="s">
        <v>398</v>
      </c>
    </row>
    <row r="22" spans="1:20" ht="14.25" customHeight="1">
      <c r="A22" s="104" t="s">
        <v>20</v>
      </c>
      <c r="B22" s="3097">
        <v>61</v>
      </c>
      <c r="C22" s="3097">
        <v>0</v>
      </c>
      <c r="D22" s="3097">
        <v>2</v>
      </c>
      <c r="E22" s="3097">
        <v>0</v>
      </c>
      <c r="F22" s="3097">
        <v>1</v>
      </c>
      <c r="G22" s="3097">
        <v>0</v>
      </c>
      <c r="H22" s="3096" t="s">
        <v>724</v>
      </c>
      <c r="I22" s="3097">
        <v>0</v>
      </c>
      <c r="J22" s="3097" t="s">
        <v>821</v>
      </c>
      <c r="K22" s="3100" t="s">
        <v>724</v>
      </c>
      <c r="L22" s="3100" t="s">
        <v>821</v>
      </c>
      <c r="M22" s="3097">
        <v>0</v>
      </c>
      <c r="N22" s="3097" t="s">
        <v>821</v>
      </c>
      <c r="O22" s="3097" t="s">
        <v>821</v>
      </c>
      <c r="P22" s="3097" t="s">
        <v>821</v>
      </c>
      <c r="Q22" s="3098" t="s">
        <v>821</v>
      </c>
      <c r="R22" s="3098" t="s">
        <v>821</v>
      </c>
      <c r="S22" s="3098" t="s">
        <v>821</v>
      </c>
      <c r="T22" s="3099" t="s">
        <v>821</v>
      </c>
    </row>
    <row r="23" spans="1:20" ht="14.25" customHeight="1">
      <c r="A23" s="104" t="s">
        <v>21</v>
      </c>
      <c r="B23" s="904">
        <v>16</v>
      </c>
      <c r="C23" s="904">
        <v>0</v>
      </c>
      <c r="D23" s="904">
        <v>0</v>
      </c>
      <c r="E23" s="904" t="s">
        <v>398</v>
      </c>
      <c r="F23" s="904" t="s">
        <v>398</v>
      </c>
      <c r="G23" s="904" t="s">
        <v>398</v>
      </c>
      <c r="H23" s="903" t="s">
        <v>724</v>
      </c>
      <c r="I23" s="904" t="s">
        <v>398</v>
      </c>
      <c r="J23" s="904" t="s">
        <v>398</v>
      </c>
      <c r="K23" s="905" t="s">
        <v>724</v>
      </c>
      <c r="L23" s="905" t="s">
        <v>398</v>
      </c>
      <c r="M23" s="904">
        <v>0</v>
      </c>
      <c r="N23" s="904" t="s">
        <v>398</v>
      </c>
      <c r="O23" s="904" t="s">
        <v>398</v>
      </c>
      <c r="P23" s="904" t="s">
        <v>398</v>
      </c>
      <c r="Q23" s="904" t="s">
        <v>398</v>
      </c>
      <c r="R23" s="904" t="s">
        <v>398</v>
      </c>
      <c r="S23" s="904" t="s">
        <v>398</v>
      </c>
      <c r="T23" s="904" t="s">
        <v>398</v>
      </c>
    </row>
    <row r="24" spans="1:20" ht="14.25" customHeight="1">
      <c r="A24" s="104" t="s">
        <v>22</v>
      </c>
      <c r="B24" s="619">
        <v>85</v>
      </c>
      <c r="C24" s="619">
        <v>2</v>
      </c>
      <c r="D24" s="619">
        <v>1</v>
      </c>
      <c r="E24" s="619">
        <v>0</v>
      </c>
      <c r="F24" s="619">
        <v>2</v>
      </c>
      <c r="G24" s="619">
        <v>0</v>
      </c>
      <c r="H24" s="508" t="s">
        <v>724</v>
      </c>
      <c r="I24" s="619">
        <v>0</v>
      </c>
      <c r="J24" s="619">
        <v>0</v>
      </c>
      <c r="K24" s="626" t="s">
        <v>724</v>
      </c>
      <c r="L24" s="626"/>
      <c r="M24" s="619">
        <v>0</v>
      </c>
      <c r="N24" s="619" t="s">
        <v>398</v>
      </c>
      <c r="O24" s="619" t="s">
        <v>398</v>
      </c>
      <c r="P24" s="619" t="s">
        <v>398</v>
      </c>
      <c r="Q24" s="627">
        <v>0</v>
      </c>
      <c r="R24" s="627">
        <v>0</v>
      </c>
      <c r="S24" s="627">
        <v>0</v>
      </c>
      <c r="T24" s="628">
        <v>0</v>
      </c>
    </row>
    <row r="25" spans="1:20" ht="14.25" customHeight="1">
      <c r="A25" s="104" t="s">
        <v>23</v>
      </c>
      <c r="B25" s="4770">
        <v>708</v>
      </c>
      <c r="C25" s="4770">
        <v>3</v>
      </c>
      <c r="D25" s="4770">
        <v>28</v>
      </c>
      <c r="E25" s="4770">
        <v>10</v>
      </c>
      <c r="F25" s="4770">
        <v>5</v>
      </c>
      <c r="G25" s="4770">
        <v>4</v>
      </c>
      <c r="H25" s="4769" t="s">
        <v>724</v>
      </c>
      <c r="I25" s="4770">
        <v>1</v>
      </c>
      <c r="J25" s="4770">
        <v>0</v>
      </c>
      <c r="K25" s="4773" t="s">
        <v>724</v>
      </c>
      <c r="L25" s="4773" t="s">
        <v>398</v>
      </c>
      <c r="M25" s="4770">
        <v>0</v>
      </c>
      <c r="N25" s="4770">
        <v>0</v>
      </c>
      <c r="O25" s="4770">
        <v>0</v>
      </c>
      <c r="P25" s="4770">
        <v>0</v>
      </c>
      <c r="Q25" s="4771">
        <v>0</v>
      </c>
      <c r="R25" s="4771">
        <v>0</v>
      </c>
      <c r="S25" s="4771">
        <v>0</v>
      </c>
      <c r="T25" s="4772">
        <v>0</v>
      </c>
    </row>
    <row r="26" spans="1:20" s="1" customFormat="1" ht="60">
      <c r="A26" s="104" t="s">
        <v>24</v>
      </c>
      <c r="B26" s="5078">
        <v>177</v>
      </c>
      <c r="C26" s="5078">
        <v>1</v>
      </c>
      <c r="D26" s="5078">
        <v>31</v>
      </c>
      <c r="E26" s="5078">
        <v>11</v>
      </c>
      <c r="F26" s="5078">
        <v>2</v>
      </c>
      <c r="G26" s="5078">
        <v>1</v>
      </c>
      <c r="H26" s="5077" t="s">
        <v>724</v>
      </c>
      <c r="I26" s="5078">
        <v>1</v>
      </c>
      <c r="J26" s="5078">
        <v>0</v>
      </c>
      <c r="K26" s="5081" t="s">
        <v>652</v>
      </c>
      <c r="L26" s="5082" t="s">
        <v>2801</v>
      </c>
      <c r="M26" s="5078">
        <v>1</v>
      </c>
      <c r="N26" s="5078">
        <v>0</v>
      </c>
      <c r="O26" s="5078">
        <v>1</v>
      </c>
      <c r="P26" s="5078">
        <v>1</v>
      </c>
      <c r="Q26" s="5079">
        <v>0</v>
      </c>
      <c r="R26" s="5079">
        <v>0</v>
      </c>
      <c r="S26" s="5079">
        <v>0</v>
      </c>
      <c r="T26" s="5080">
        <v>0</v>
      </c>
    </row>
    <row r="27" spans="1:20" ht="14.25" customHeight="1">
      <c r="A27" s="104" t="s">
        <v>25</v>
      </c>
      <c r="B27" s="1063">
        <v>120</v>
      </c>
      <c r="C27" s="1063">
        <v>0</v>
      </c>
      <c r="D27" s="1063">
        <v>2</v>
      </c>
      <c r="E27" s="1063">
        <v>2</v>
      </c>
      <c r="F27" s="1063">
        <v>2</v>
      </c>
      <c r="G27" s="1063">
        <v>0</v>
      </c>
      <c r="H27" s="1062" t="s">
        <v>724</v>
      </c>
      <c r="I27" s="1063" t="s">
        <v>398</v>
      </c>
      <c r="J27" s="1063" t="s">
        <v>398</v>
      </c>
      <c r="K27" s="1064" t="s">
        <v>724</v>
      </c>
      <c r="L27" s="1063" t="s">
        <v>398</v>
      </c>
      <c r="M27" s="1063">
        <v>0</v>
      </c>
      <c r="N27" s="1063" t="s">
        <v>398</v>
      </c>
      <c r="O27" s="1063" t="s">
        <v>398</v>
      </c>
      <c r="P27" s="1063" t="s">
        <v>398</v>
      </c>
      <c r="Q27" s="1063" t="s">
        <v>398</v>
      </c>
      <c r="R27" s="1063" t="s">
        <v>398</v>
      </c>
      <c r="S27" s="1063" t="s">
        <v>398</v>
      </c>
      <c r="T27" s="1063" t="s">
        <v>398</v>
      </c>
    </row>
    <row r="28" spans="1:20" ht="14.25" customHeight="1">
      <c r="A28" s="104" t="s">
        <v>26</v>
      </c>
      <c r="B28" s="5159">
        <v>50</v>
      </c>
      <c r="C28" s="5159">
        <v>1</v>
      </c>
      <c r="D28" s="5159">
        <v>0</v>
      </c>
      <c r="E28" s="5159">
        <v>0</v>
      </c>
      <c r="F28" s="5159">
        <v>0</v>
      </c>
      <c r="G28" s="5159">
        <v>0</v>
      </c>
      <c r="H28" s="5158" t="s">
        <v>724</v>
      </c>
      <c r="I28" s="5159">
        <v>0</v>
      </c>
      <c r="J28" s="5159">
        <v>0</v>
      </c>
      <c r="K28" s="5162" t="s">
        <v>724</v>
      </c>
      <c r="L28" s="5162" t="s">
        <v>398</v>
      </c>
      <c r="M28" s="5159">
        <v>0</v>
      </c>
      <c r="N28" s="5159">
        <v>0</v>
      </c>
      <c r="O28" s="5159">
        <v>0</v>
      </c>
      <c r="P28" s="5159">
        <v>0</v>
      </c>
      <c r="Q28" s="5160">
        <v>0</v>
      </c>
      <c r="R28" s="5160">
        <v>0</v>
      </c>
      <c r="S28" s="5160">
        <v>0</v>
      </c>
      <c r="T28" s="5161">
        <v>0</v>
      </c>
    </row>
    <row r="29" spans="1:20" ht="14.25" customHeight="1">
      <c r="A29" s="104" t="s">
        <v>27</v>
      </c>
      <c r="B29" s="3386">
        <v>76</v>
      </c>
      <c r="C29" s="3386">
        <v>0</v>
      </c>
      <c r="D29" s="3386">
        <v>0</v>
      </c>
      <c r="E29" s="3386">
        <v>0</v>
      </c>
      <c r="F29" s="3386">
        <v>0</v>
      </c>
      <c r="G29" s="3386">
        <v>0</v>
      </c>
      <c r="H29" s="3385" t="s">
        <v>652</v>
      </c>
      <c r="I29" s="3386">
        <v>0</v>
      </c>
      <c r="J29" s="3386">
        <v>0</v>
      </c>
      <c r="K29" s="3389" t="s">
        <v>724</v>
      </c>
      <c r="L29" s="3389"/>
      <c r="M29" s="3386">
        <v>0</v>
      </c>
      <c r="N29" s="3386">
        <v>0</v>
      </c>
      <c r="O29" s="3386">
        <v>0</v>
      </c>
      <c r="P29" s="3386">
        <v>0</v>
      </c>
      <c r="Q29" s="3387">
        <v>0</v>
      </c>
      <c r="R29" s="3387">
        <v>0</v>
      </c>
      <c r="S29" s="3387">
        <v>0</v>
      </c>
      <c r="T29" s="3388">
        <v>0</v>
      </c>
    </row>
    <row r="30" spans="1:20" ht="14.25" customHeight="1">
      <c r="A30" s="104" t="s">
        <v>28</v>
      </c>
      <c r="B30" s="1126">
        <v>52</v>
      </c>
      <c r="C30" s="1126">
        <v>2</v>
      </c>
      <c r="D30" s="1126">
        <v>0</v>
      </c>
      <c r="E30" s="1126">
        <v>0</v>
      </c>
      <c r="F30" s="1126">
        <v>2</v>
      </c>
      <c r="G30" s="1126">
        <v>0</v>
      </c>
      <c r="H30" s="1125" t="s">
        <v>652</v>
      </c>
      <c r="I30" s="1126">
        <v>0</v>
      </c>
      <c r="J30" s="1126">
        <v>0</v>
      </c>
      <c r="K30" s="1129" t="s">
        <v>652</v>
      </c>
      <c r="L30" s="1129" t="s">
        <v>1072</v>
      </c>
      <c r="M30" s="1126">
        <v>0</v>
      </c>
      <c r="N30" s="1126">
        <v>0</v>
      </c>
      <c r="O30" s="1126">
        <v>0</v>
      </c>
      <c r="P30" s="1126">
        <v>0</v>
      </c>
      <c r="Q30" s="1127">
        <v>0</v>
      </c>
      <c r="R30" s="1127">
        <v>0</v>
      </c>
      <c r="S30" s="1127">
        <v>0</v>
      </c>
      <c r="T30" s="1128">
        <v>0</v>
      </c>
    </row>
    <row r="31" spans="1:20" ht="14.25" customHeight="1">
      <c r="A31" s="104" t="s">
        <v>29</v>
      </c>
      <c r="B31" s="1704">
        <v>16</v>
      </c>
      <c r="C31" s="1704">
        <v>0</v>
      </c>
      <c r="D31" s="1704">
        <v>0</v>
      </c>
      <c r="E31" s="1704">
        <v>0</v>
      </c>
      <c r="F31" s="1704">
        <v>0</v>
      </c>
      <c r="G31" s="1704">
        <v>0</v>
      </c>
      <c r="H31" s="1704" t="s">
        <v>1303</v>
      </c>
      <c r="I31" s="1704">
        <v>0</v>
      </c>
      <c r="J31" s="1704">
        <v>0</v>
      </c>
      <c r="K31" s="1704" t="s">
        <v>734</v>
      </c>
      <c r="L31" s="1704" t="s">
        <v>725</v>
      </c>
      <c r="M31" s="1704">
        <v>0</v>
      </c>
      <c r="N31" s="1704" t="s">
        <v>725</v>
      </c>
      <c r="O31" s="1704" t="s">
        <v>725</v>
      </c>
      <c r="P31" s="1704" t="s">
        <v>725</v>
      </c>
      <c r="Q31" s="1704" t="s">
        <v>725</v>
      </c>
      <c r="R31" s="1704" t="s">
        <v>725</v>
      </c>
      <c r="S31" s="1704" t="s">
        <v>725</v>
      </c>
      <c r="T31" s="1704" t="s">
        <v>725</v>
      </c>
    </row>
    <row r="32" spans="1:20" ht="14.25" customHeight="1">
      <c r="A32" s="104" t="s">
        <v>30</v>
      </c>
      <c r="B32" s="2806">
        <v>44</v>
      </c>
      <c r="C32" s="2806">
        <v>0</v>
      </c>
      <c r="D32" s="2806">
        <v>0</v>
      </c>
      <c r="E32" s="2806">
        <v>0</v>
      </c>
      <c r="F32" s="2806">
        <v>0</v>
      </c>
      <c r="G32" s="2806">
        <v>0</v>
      </c>
      <c r="H32" s="2805" t="s">
        <v>652</v>
      </c>
      <c r="I32" s="2806" t="s">
        <v>725</v>
      </c>
      <c r="J32" s="2806" t="s">
        <v>398</v>
      </c>
      <c r="K32" s="2809" t="s">
        <v>724</v>
      </c>
      <c r="L32" s="2809" t="s">
        <v>398</v>
      </c>
      <c r="M32" s="2806">
        <v>0</v>
      </c>
      <c r="N32" s="2806">
        <v>0</v>
      </c>
      <c r="O32" s="2806">
        <v>0</v>
      </c>
      <c r="P32" s="2806">
        <v>0</v>
      </c>
      <c r="Q32" s="2807">
        <v>0</v>
      </c>
      <c r="R32" s="2807">
        <v>0</v>
      </c>
      <c r="S32" s="2807">
        <v>0</v>
      </c>
      <c r="T32" s="2808">
        <v>0</v>
      </c>
    </row>
    <row r="33" spans="1:20" s="24" customFormat="1" ht="14.25" customHeight="1">
      <c r="A33" s="132" t="s">
        <v>31</v>
      </c>
      <c r="B33" s="619">
        <v>131</v>
      </c>
      <c r="C33" s="619">
        <v>0</v>
      </c>
      <c r="D33" s="619">
        <v>5</v>
      </c>
      <c r="E33" s="619">
        <v>5</v>
      </c>
      <c r="F33" s="619">
        <v>5</v>
      </c>
      <c r="G33" s="619">
        <v>1</v>
      </c>
      <c r="H33" s="508" t="s">
        <v>724</v>
      </c>
      <c r="I33" s="619">
        <v>0</v>
      </c>
      <c r="J33" s="619">
        <v>1</v>
      </c>
      <c r="K33" s="626" t="s">
        <v>724</v>
      </c>
      <c r="L33" s="626" t="s">
        <v>398</v>
      </c>
      <c r="M33" s="619">
        <v>0</v>
      </c>
      <c r="N33" s="619">
        <v>0</v>
      </c>
      <c r="O33" s="619">
        <v>0</v>
      </c>
      <c r="P33" s="619">
        <v>0</v>
      </c>
      <c r="Q33" s="627">
        <v>0</v>
      </c>
      <c r="R33" s="627">
        <v>0</v>
      </c>
      <c r="S33" s="627">
        <v>0</v>
      </c>
      <c r="T33" s="628">
        <v>0</v>
      </c>
    </row>
    <row r="34" spans="1:20" ht="14.25" customHeight="1">
      <c r="A34" s="104" t="s">
        <v>32</v>
      </c>
      <c r="B34" s="2903">
        <v>123</v>
      </c>
      <c r="C34" s="2903">
        <v>7</v>
      </c>
      <c r="D34" s="2903">
        <v>7</v>
      </c>
      <c r="E34" s="2903">
        <v>7</v>
      </c>
      <c r="F34" s="2903">
        <v>6</v>
      </c>
      <c r="G34" s="2903">
        <v>1</v>
      </c>
      <c r="H34" s="2902" t="s">
        <v>724</v>
      </c>
      <c r="I34" s="2903">
        <v>1</v>
      </c>
      <c r="J34" s="2903">
        <v>0</v>
      </c>
      <c r="K34" s="2906" t="s">
        <v>724</v>
      </c>
      <c r="L34" s="2906" t="s">
        <v>398</v>
      </c>
      <c r="M34" s="2903">
        <v>0</v>
      </c>
      <c r="N34" s="2903">
        <v>0</v>
      </c>
      <c r="O34" s="2903">
        <v>0</v>
      </c>
      <c r="P34" s="2903">
        <v>0</v>
      </c>
      <c r="Q34" s="2904">
        <v>0</v>
      </c>
      <c r="R34" s="2904">
        <v>0</v>
      </c>
      <c r="S34" s="2904">
        <v>0</v>
      </c>
      <c r="T34" s="2905">
        <v>0</v>
      </c>
    </row>
    <row r="35" spans="1:20" ht="14.25" customHeight="1">
      <c r="A35" s="104" t="s">
        <v>33</v>
      </c>
      <c r="B35" s="5364">
        <v>119</v>
      </c>
      <c r="C35" s="5364">
        <v>0</v>
      </c>
      <c r="D35" s="5364">
        <v>0</v>
      </c>
      <c r="E35" s="5364">
        <v>0</v>
      </c>
      <c r="F35" s="5364">
        <v>0</v>
      </c>
      <c r="G35" s="5364">
        <v>0</v>
      </c>
      <c r="H35" s="5363" t="s">
        <v>724</v>
      </c>
      <c r="I35" s="5364">
        <v>0</v>
      </c>
      <c r="J35" s="5364">
        <v>0</v>
      </c>
      <c r="K35" s="5367" t="s">
        <v>724</v>
      </c>
      <c r="L35" s="5367" t="s">
        <v>398</v>
      </c>
      <c r="M35" s="5364">
        <v>0</v>
      </c>
      <c r="N35" s="5364">
        <v>0</v>
      </c>
      <c r="O35" s="5364">
        <v>0</v>
      </c>
      <c r="P35" s="5364">
        <v>0</v>
      </c>
      <c r="Q35" s="5365">
        <v>0</v>
      </c>
      <c r="R35" s="5365">
        <v>0</v>
      </c>
      <c r="S35" s="5365">
        <v>0</v>
      </c>
      <c r="T35" s="5366">
        <v>0</v>
      </c>
    </row>
    <row r="36" spans="1:20" ht="14.25" customHeight="1">
      <c r="A36" s="104" t="s">
        <v>34</v>
      </c>
      <c r="B36" s="5668">
        <v>7</v>
      </c>
      <c r="C36" s="5668">
        <v>0</v>
      </c>
      <c r="D36" s="5668">
        <v>0</v>
      </c>
      <c r="E36" s="5668">
        <v>1</v>
      </c>
      <c r="F36" s="5668">
        <v>0</v>
      </c>
      <c r="G36" s="5668">
        <v>0</v>
      </c>
      <c r="H36" s="5667" t="s">
        <v>724</v>
      </c>
      <c r="I36" s="5668" t="s">
        <v>725</v>
      </c>
      <c r="J36" s="5668" t="s">
        <v>725</v>
      </c>
      <c r="K36" s="5671" t="s">
        <v>724</v>
      </c>
      <c r="L36" s="5671" t="s">
        <v>725</v>
      </c>
      <c r="M36" s="5668">
        <v>0</v>
      </c>
      <c r="N36" s="5668">
        <v>0</v>
      </c>
      <c r="O36" s="5668">
        <v>0</v>
      </c>
      <c r="P36" s="5668">
        <v>0</v>
      </c>
      <c r="Q36" s="5669">
        <v>0</v>
      </c>
      <c r="R36" s="5669">
        <v>0</v>
      </c>
      <c r="S36" s="5669">
        <v>0</v>
      </c>
      <c r="T36" s="5670">
        <v>0</v>
      </c>
    </row>
    <row r="37" spans="1:20" ht="14.25" customHeight="1">
      <c r="A37" s="104" t="s">
        <v>35</v>
      </c>
      <c r="B37" s="4862">
        <v>79</v>
      </c>
      <c r="C37" s="4862">
        <v>0</v>
      </c>
      <c r="D37" s="4862">
        <v>0</v>
      </c>
      <c r="E37" s="4862">
        <v>0</v>
      </c>
      <c r="F37" s="4862">
        <v>0</v>
      </c>
      <c r="G37" s="4876">
        <v>0</v>
      </c>
      <c r="H37" s="4861" t="s">
        <v>652</v>
      </c>
      <c r="I37" s="4862">
        <v>0</v>
      </c>
      <c r="J37" s="4862">
        <v>0</v>
      </c>
      <c r="K37" s="4862" t="s">
        <v>724</v>
      </c>
      <c r="L37" s="4862" t="s">
        <v>398</v>
      </c>
      <c r="M37" s="4862">
        <v>0</v>
      </c>
      <c r="N37" s="4862" t="s">
        <v>398</v>
      </c>
      <c r="O37" s="4862" t="s">
        <v>398</v>
      </c>
      <c r="P37" s="4862" t="s">
        <v>398</v>
      </c>
      <c r="Q37" s="4863" t="s">
        <v>398</v>
      </c>
      <c r="R37" s="4863" t="s">
        <v>398</v>
      </c>
      <c r="S37" s="4863" t="s">
        <v>398</v>
      </c>
      <c r="T37" s="4864" t="s">
        <v>398</v>
      </c>
    </row>
    <row r="38" spans="1:20">
      <c r="A38" s="104" t="s">
        <v>36</v>
      </c>
      <c r="B38" s="3193">
        <v>157</v>
      </c>
      <c r="C38" s="3193">
        <v>0</v>
      </c>
      <c r="D38" s="3193">
        <v>26</v>
      </c>
      <c r="E38" s="3193">
        <v>10</v>
      </c>
      <c r="F38" s="3194">
        <v>8</v>
      </c>
      <c r="G38" s="3194">
        <v>2</v>
      </c>
      <c r="H38" s="3198" t="s">
        <v>724</v>
      </c>
      <c r="I38" s="3194">
        <v>1</v>
      </c>
      <c r="J38" s="3194">
        <v>1</v>
      </c>
      <c r="K38" s="3197" t="s">
        <v>652</v>
      </c>
      <c r="L38" s="3197" t="s">
        <v>1937</v>
      </c>
      <c r="M38" s="3194">
        <v>0</v>
      </c>
      <c r="N38" s="3194" t="s">
        <v>398</v>
      </c>
      <c r="O38" s="3194" t="s">
        <v>398</v>
      </c>
      <c r="P38" s="3194" t="s">
        <v>398</v>
      </c>
      <c r="Q38" s="3195" t="s">
        <v>398</v>
      </c>
      <c r="R38" s="3195" t="s">
        <v>398</v>
      </c>
      <c r="S38" s="3195" t="s">
        <v>398</v>
      </c>
      <c r="T38" s="3196" t="s">
        <v>398</v>
      </c>
    </row>
    <row r="39" spans="1:20" ht="14.25" customHeight="1">
      <c r="A39" s="104" t="s">
        <v>37</v>
      </c>
      <c r="B39" s="2138">
        <v>83</v>
      </c>
      <c r="C39" s="2138">
        <v>0</v>
      </c>
      <c r="D39" s="2138">
        <v>2</v>
      </c>
      <c r="E39" s="2138">
        <v>1</v>
      </c>
      <c r="F39" s="2138">
        <v>1</v>
      </c>
      <c r="G39" s="2138">
        <v>0</v>
      </c>
      <c r="H39" s="2137" t="s">
        <v>724</v>
      </c>
      <c r="I39" s="2138">
        <v>1</v>
      </c>
      <c r="J39" s="2138">
        <v>0</v>
      </c>
      <c r="K39" s="2139" t="s">
        <v>724</v>
      </c>
      <c r="L39" s="2139" t="s">
        <v>398</v>
      </c>
      <c r="M39" s="2138">
        <v>0</v>
      </c>
      <c r="N39" s="2138" t="s">
        <v>398</v>
      </c>
      <c r="O39" s="2138" t="s">
        <v>398</v>
      </c>
      <c r="P39" s="2138" t="s">
        <v>398</v>
      </c>
      <c r="Q39" s="2138" t="s">
        <v>398</v>
      </c>
      <c r="R39" s="2138" t="s">
        <v>398</v>
      </c>
      <c r="S39" s="2138" t="s">
        <v>398</v>
      </c>
      <c r="T39" s="2138" t="s">
        <v>398</v>
      </c>
    </row>
    <row r="40" spans="1:20" ht="14.25" customHeight="1">
      <c r="A40" s="104" t="s">
        <v>38</v>
      </c>
      <c r="B40" s="4051">
        <v>153</v>
      </c>
      <c r="C40" s="4051">
        <v>2</v>
      </c>
      <c r="D40" s="4051">
        <v>2</v>
      </c>
      <c r="E40" s="4051">
        <v>1</v>
      </c>
      <c r="F40" s="4051">
        <v>3</v>
      </c>
      <c r="G40" s="4051">
        <v>0</v>
      </c>
      <c r="H40" s="4050" t="s">
        <v>652</v>
      </c>
      <c r="I40" s="4051">
        <v>0</v>
      </c>
      <c r="J40" s="4051">
        <v>0</v>
      </c>
      <c r="K40" s="4054" t="s">
        <v>724</v>
      </c>
      <c r="L40" s="4054" t="s">
        <v>398</v>
      </c>
      <c r="M40" s="4051">
        <v>0</v>
      </c>
      <c r="N40" s="4051">
        <v>0</v>
      </c>
      <c r="O40" s="4051">
        <v>0</v>
      </c>
      <c r="P40" s="4051">
        <v>0</v>
      </c>
      <c r="Q40" s="4052">
        <v>0</v>
      </c>
      <c r="R40" s="4052">
        <v>0</v>
      </c>
      <c r="S40" s="4052">
        <v>0</v>
      </c>
      <c r="T40" s="4053">
        <v>0</v>
      </c>
    </row>
    <row r="41" spans="1:20" ht="14.25" customHeight="1">
      <c r="A41" s="104" t="s">
        <v>39</v>
      </c>
      <c r="B41" s="1789">
        <v>162</v>
      </c>
      <c r="C41" s="1789">
        <v>1</v>
      </c>
      <c r="D41" s="1789">
        <v>15</v>
      </c>
      <c r="E41" s="1789">
        <v>10</v>
      </c>
      <c r="F41" s="1789">
        <v>15</v>
      </c>
      <c r="G41" s="1789">
        <v>7</v>
      </c>
      <c r="H41" s="1788" t="s">
        <v>724</v>
      </c>
      <c r="I41" s="1789">
        <v>6</v>
      </c>
      <c r="J41" s="1789">
        <v>1</v>
      </c>
      <c r="K41" s="1792" t="s">
        <v>724</v>
      </c>
      <c r="L41" s="1792" t="s">
        <v>398</v>
      </c>
      <c r="M41" s="1789">
        <v>8</v>
      </c>
      <c r="N41" s="1789">
        <v>4</v>
      </c>
      <c r="O41" s="1789">
        <v>2</v>
      </c>
      <c r="P41" s="1789">
        <v>2</v>
      </c>
      <c r="Q41" s="1790">
        <v>2</v>
      </c>
      <c r="R41" s="1790">
        <v>0</v>
      </c>
      <c r="S41" s="1790">
        <v>0</v>
      </c>
      <c r="T41" s="1791">
        <v>0</v>
      </c>
    </row>
    <row r="42" spans="1:20" ht="96">
      <c r="A42" s="104" t="s">
        <v>40</v>
      </c>
      <c r="B42" s="2043">
        <v>198</v>
      </c>
      <c r="C42" s="2043">
        <v>5</v>
      </c>
      <c r="D42" s="2043">
        <v>23</v>
      </c>
      <c r="E42" s="2043">
        <v>9</v>
      </c>
      <c r="F42" s="2043">
        <v>4</v>
      </c>
      <c r="G42" s="2043">
        <v>0</v>
      </c>
      <c r="H42" s="2041" t="s">
        <v>724</v>
      </c>
      <c r="I42" s="2043" t="s">
        <v>1449</v>
      </c>
      <c r="J42" s="2043" t="s">
        <v>398</v>
      </c>
      <c r="K42" s="2046" t="s">
        <v>652</v>
      </c>
      <c r="L42" s="2042" t="s">
        <v>1453</v>
      </c>
      <c r="M42" s="2043">
        <v>0</v>
      </c>
      <c r="N42" s="2043">
        <v>0</v>
      </c>
      <c r="O42" s="2043">
        <v>0</v>
      </c>
      <c r="P42" s="2043">
        <v>0</v>
      </c>
      <c r="Q42" s="2044">
        <v>0</v>
      </c>
      <c r="R42" s="2044">
        <v>0</v>
      </c>
      <c r="S42" s="2044">
        <v>0</v>
      </c>
      <c r="T42" s="2045">
        <v>0</v>
      </c>
    </row>
    <row r="43" spans="1:20">
      <c r="A43" s="104" t="s">
        <v>41</v>
      </c>
      <c r="B43" s="3665">
        <v>146</v>
      </c>
      <c r="C43" s="3665">
        <v>0</v>
      </c>
      <c r="D43" s="3665">
        <v>10</v>
      </c>
      <c r="E43" s="3665">
        <v>8</v>
      </c>
      <c r="F43" s="3665">
        <v>3</v>
      </c>
      <c r="G43" s="3665">
        <v>2</v>
      </c>
      <c r="H43" s="3664" t="s">
        <v>724</v>
      </c>
      <c r="I43" s="3665">
        <v>2</v>
      </c>
      <c r="J43" s="3665">
        <v>0</v>
      </c>
      <c r="K43" s="3668" t="s">
        <v>724</v>
      </c>
      <c r="L43" s="3668"/>
      <c r="M43" s="3665">
        <v>1</v>
      </c>
      <c r="N43" s="3665">
        <v>0</v>
      </c>
      <c r="O43" s="3665">
        <v>0</v>
      </c>
      <c r="P43" s="3665">
        <v>0</v>
      </c>
      <c r="Q43" s="3666">
        <v>0</v>
      </c>
      <c r="R43" s="3666">
        <v>0</v>
      </c>
      <c r="S43" s="3666">
        <v>0</v>
      </c>
      <c r="T43" s="3667">
        <v>0</v>
      </c>
    </row>
    <row r="44" spans="1:20" ht="36">
      <c r="A44" s="104" t="s">
        <v>42</v>
      </c>
      <c r="B44" s="3292">
        <v>67</v>
      </c>
      <c r="C44" s="3292">
        <v>1</v>
      </c>
      <c r="D44" s="3292">
        <v>1</v>
      </c>
      <c r="E44" s="3292">
        <v>1</v>
      </c>
      <c r="F44" s="3292">
        <v>0</v>
      </c>
      <c r="G44" s="3292">
        <v>1</v>
      </c>
      <c r="H44" s="499" t="s">
        <v>724</v>
      </c>
      <c r="I44" s="3292">
        <v>1</v>
      </c>
      <c r="J44" s="3292">
        <v>0</v>
      </c>
      <c r="K44" s="3293" t="s">
        <v>652</v>
      </c>
      <c r="L44" s="3293" t="s">
        <v>1981</v>
      </c>
      <c r="M44" s="3292">
        <v>0</v>
      </c>
      <c r="N44" s="3292">
        <v>0</v>
      </c>
      <c r="O44" s="3292">
        <v>0</v>
      </c>
      <c r="P44" s="3292">
        <v>0</v>
      </c>
      <c r="Q44" s="3275">
        <v>0</v>
      </c>
      <c r="R44" s="3275">
        <v>0</v>
      </c>
      <c r="S44" s="3275">
        <v>0</v>
      </c>
      <c r="T44" s="3278">
        <v>0</v>
      </c>
    </row>
    <row r="45" spans="1:20" ht="14.25" customHeight="1">
      <c r="A45" s="104" t="s">
        <v>43</v>
      </c>
      <c r="B45" s="2520">
        <v>219</v>
      </c>
      <c r="C45" s="2520">
        <v>4</v>
      </c>
      <c r="D45" s="2520">
        <v>130</v>
      </c>
      <c r="E45" s="2520">
        <v>52</v>
      </c>
      <c r="F45" s="2520">
        <v>3</v>
      </c>
      <c r="G45" s="2520">
        <v>2</v>
      </c>
      <c r="H45" s="2519" t="s">
        <v>724</v>
      </c>
      <c r="I45" s="2520">
        <v>3</v>
      </c>
      <c r="J45" s="2520">
        <v>0</v>
      </c>
      <c r="K45" s="2523" t="s">
        <v>724</v>
      </c>
      <c r="L45" s="2523" t="s">
        <v>398</v>
      </c>
      <c r="M45" s="2520">
        <v>0</v>
      </c>
      <c r="N45" s="2520">
        <v>0</v>
      </c>
      <c r="O45" s="2520">
        <v>0</v>
      </c>
      <c r="P45" s="2520">
        <v>0</v>
      </c>
      <c r="Q45" s="2521">
        <v>0</v>
      </c>
      <c r="R45" s="2521">
        <v>0</v>
      </c>
      <c r="S45" s="2521">
        <v>0</v>
      </c>
      <c r="T45" s="2522">
        <v>0</v>
      </c>
    </row>
    <row r="46" spans="1:20" ht="14.25" customHeight="1">
      <c r="A46" s="104" t="s">
        <v>44</v>
      </c>
      <c r="B46" s="1317">
        <v>27</v>
      </c>
      <c r="C46" s="1317">
        <v>0</v>
      </c>
      <c r="D46" s="1317">
        <v>0</v>
      </c>
      <c r="E46" s="1317">
        <v>0</v>
      </c>
      <c r="F46" s="1317">
        <v>0</v>
      </c>
      <c r="G46" s="1317">
        <v>0</v>
      </c>
      <c r="H46" s="1316" t="s">
        <v>724</v>
      </c>
      <c r="I46" s="1317" t="s">
        <v>821</v>
      </c>
      <c r="J46" s="1317" t="s">
        <v>821</v>
      </c>
      <c r="K46" s="1320" t="s">
        <v>652</v>
      </c>
      <c r="L46" s="1320" t="s">
        <v>1151</v>
      </c>
      <c r="M46" s="1317">
        <v>0</v>
      </c>
      <c r="N46" s="1317">
        <v>0</v>
      </c>
      <c r="O46" s="1317">
        <v>0</v>
      </c>
      <c r="P46" s="1317">
        <v>0</v>
      </c>
      <c r="Q46" s="1318">
        <v>0</v>
      </c>
      <c r="R46" s="1318">
        <v>0</v>
      </c>
      <c r="S46" s="1318">
        <v>0</v>
      </c>
      <c r="T46" s="1319">
        <v>0</v>
      </c>
    </row>
    <row r="47" spans="1:20" ht="14.25" customHeight="1">
      <c r="A47" s="104" t="s">
        <v>45</v>
      </c>
      <c r="B47" s="904">
        <v>206</v>
      </c>
      <c r="C47" s="904">
        <v>0</v>
      </c>
      <c r="D47" s="904">
        <v>37</v>
      </c>
      <c r="E47" s="904">
        <v>5</v>
      </c>
      <c r="F47" s="904">
        <v>0</v>
      </c>
      <c r="G47" s="904">
        <v>0</v>
      </c>
      <c r="H47" s="903" t="s">
        <v>724</v>
      </c>
      <c r="I47" s="904" t="s">
        <v>398</v>
      </c>
      <c r="J47" s="904" t="s">
        <v>398</v>
      </c>
      <c r="K47" s="905" t="s">
        <v>724</v>
      </c>
      <c r="L47" s="905" t="s">
        <v>398</v>
      </c>
      <c r="M47" s="904">
        <v>0</v>
      </c>
      <c r="N47" s="904" t="s">
        <v>398</v>
      </c>
      <c r="O47" s="904" t="s">
        <v>398</v>
      </c>
      <c r="P47" s="904" t="s">
        <v>398</v>
      </c>
      <c r="Q47" s="904" t="s">
        <v>398</v>
      </c>
      <c r="R47" s="904" t="s">
        <v>398</v>
      </c>
      <c r="S47" s="904" t="s">
        <v>398</v>
      </c>
      <c r="T47" s="904" t="s">
        <v>398</v>
      </c>
    </row>
    <row r="48" spans="1:20" ht="14.25" customHeight="1">
      <c r="A48" s="104" t="s">
        <v>46</v>
      </c>
      <c r="B48" s="1413">
        <v>145</v>
      </c>
      <c r="C48" s="1413">
        <v>2</v>
      </c>
      <c r="D48" s="1413">
        <v>8</v>
      </c>
      <c r="E48" s="1413">
        <v>7</v>
      </c>
      <c r="F48" s="1413">
        <v>4</v>
      </c>
      <c r="G48" s="1413">
        <v>0</v>
      </c>
      <c r="H48" s="1412" t="s">
        <v>724</v>
      </c>
      <c r="I48" s="1413" t="s">
        <v>398</v>
      </c>
      <c r="J48" s="1413" t="s">
        <v>398</v>
      </c>
      <c r="K48" s="1414" t="s">
        <v>724</v>
      </c>
      <c r="L48" s="1414" t="s">
        <v>398</v>
      </c>
      <c r="M48" s="1413">
        <v>0</v>
      </c>
      <c r="N48" s="1413" t="s">
        <v>398</v>
      </c>
      <c r="O48" s="1413" t="s">
        <v>398</v>
      </c>
      <c r="P48" s="1413" t="s">
        <v>398</v>
      </c>
      <c r="Q48" s="1413" t="s">
        <v>398</v>
      </c>
      <c r="R48" s="1413" t="s">
        <v>398</v>
      </c>
      <c r="S48" s="1413" t="s">
        <v>398</v>
      </c>
      <c r="T48" s="1413" t="s">
        <v>398</v>
      </c>
    </row>
    <row r="49" spans="1:26" ht="14.25" customHeight="1">
      <c r="A49" s="104" t="s">
        <v>47</v>
      </c>
      <c r="B49" s="2238">
        <v>35</v>
      </c>
      <c r="C49" s="2238">
        <v>0</v>
      </c>
      <c r="D49" s="2238">
        <v>12</v>
      </c>
      <c r="E49" s="2238">
        <v>1</v>
      </c>
      <c r="F49" s="2238">
        <v>1</v>
      </c>
      <c r="G49" s="2238">
        <v>0</v>
      </c>
      <c r="H49" s="2237" t="s">
        <v>724</v>
      </c>
      <c r="I49" s="2238" t="s">
        <v>398</v>
      </c>
      <c r="J49" s="2238" t="s">
        <v>398</v>
      </c>
      <c r="K49" s="2241" t="s">
        <v>724</v>
      </c>
      <c r="L49" s="2241" t="s">
        <v>398</v>
      </c>
      <c r="M49" s="2238">
        <v>1</v>
      </c>
      <c r="N49" s="2238">
        <v>1</v>
      </c>
      <c r="O49" s="2238">
        <v>0</v>
      </c>
      <c r="P49" s="2238">
        <v>0</v>
      </c>
      <c r="Q49" s="2239">
        <v>0</v>
      </c>
      <c r="R49" s="2239">
        <v>0</v>
      </c>
      <c r="S49" s="2239" t="s">
        <v>398</v>
      </c>
      <c r="T49" s="2240" t="s">
        <v>398</v>
      </c>
    </row>
    <row r="50" spans="1:26" ht="14.25" customHeight="1">
      <c r="A50" s="104" t="s">
        <v>48</v>
      </c>
      <c r="B50" s="1224">
        <v>100</v>
      </c>
      <c r="C50" s="1224">
        <v>1</v>
      </c>
      <c r="D50" s="1224">
        <v>25</v>
      </c>
      <c r="E50" s="1224">
        <v>0</v>
      </c>
      <c r="F50" s="1224">
        <v>0</v>
      </c>
      <c r="G50" s="1224">
        <v>0</v>
      </c>
      <c r="H50" s="1223" t="s">
        <v>724</v>
      </c>
      <c r="I50" s="1224">
        <v>0</v>
      </c>
      <c r="J50" s="1224">
        <v>0</v>
      </c>
      <c r="K50" s="1227" t="s">
        <v>724</v>
      </c>
      <c r="L50" s="1227"/>
      <c r="M50" s="1224">
        <v>0</v>
      </c>
      <c r="N50" s="1224">
        <v>0</v>
      </c>
      <c r="O50" s="1224">
        <v>0</v>
      </c>
      <c r="P50" s="1224">
        <v>0</v>
      </c>
      <c r="Q50" s="1225">
        <v>0</v>
      </c>
      <c r="R50" s="1225">
        <v>0</v>
      </c>
      <c r="S50" s="1225">
        <v>0</v>
      </c>
      <c r="T50" s="1226">
        <v>0</v>
      </c>
    </row>
    <row r="51" spans="1:26" ht="14.25" customHeight="1">
      <c r="A51" s="104" t="s">
        <v>49</v>
      </c>
      <c r="B51" s="802">
        <v>67</v>
      </c>
      <c r="C51" s="802">
        <v>0</v>
      </c>
      <c r="D51" s="802">
        <v>2</v>
      </c>
      <c r="E51" s="802">
        <v>2</v>
      </c>
      <c r="F51" s="802">
        <v>0</v>
      </c>
      <c r="G51" s="802">
        <v>2</v>
      </c>
      <c r="H51" s="801" t="s">
        <v>724</v>
      </c>
      <c r="I51" s="802">
        <v>1</v>
      </c>
      <c r="J51" s="802">
        <v>1</v>
      </c>
      <c r="K51" s="805" t="s">
        <v>724</v>
      </c>
      <c r="L51" s="805" t="s">
        <v>398</v>
      </c>
      <c r="M51" s="802">
        <v>0</v>
      </c>
      <c r="N51" s="802">
        <v>0</v>
      </c>
      <c r="O51" s="802">
        <v>0</v>
      </c>
      <c r="P51" s="802">
        <v>0</v>
      </c>
      <c r="Q51" s="803">
        <v>0</v>
      </c>
      <c r="R51" s="803">
        <v>0</v>
      </c>
      <c r="S51" s="803">
        <v>0</v>
      </c>
      <c r="T51" s="804">
        <v>0</v>
      </c>
    </row>
    <row r="52" spans="1:26" ht="14.25" customHeight="1">
      <c r="A52" s="104" t="s">
        <v>50</v>
      </c>
      <c r="B52" s="4376">
        <v>70</v>
      </c>
      <c r="C52" s="4376">
        <v>4</v>
      </c>
      <c r="D52" s="4376">
        <v>10</v>
      </c>
      <c r="E52" s="4376">
        <v>0</v>
      </c>
      <c r="F52" s="4376">
        <v>0</v>
      </c>
      <c r="G52" s="4376">
        <v>0</v>
      </c>
      <c r="H52" s="4375" t="s">
        <v>652</v>
      </c>
      <c r="I52" s="4376">
        <v>0</v>
      </c>
      <c r="J52" s="4376">
        <v>0</v>
      </c>
      <c r="K52" s="4377" t="s">
        <v>724</v>
      </c>
      <c r="L52" s="4377" t="s">
        <v>2253</v>
      </c>
      <c r="M52" s="4376">
        <v>0</v>
      </c>
      <c r="N52" s="4376">
        <v>0</v>
      </c>
      <c r="O52" s="4376">
        <v>0</v>
      </c>
      <c r="P52" s="4376">
        <v>0</v>
      </c>
      <c r="Q52" s="4376">
        <v>0</v>
      </c>
      <c r="R52" s="4376">
        <v>0</v>
      </c>
      <c r="S52" s="4376">
        <v>0</v>
      </c>
      <c r="T52" s="4376">
        <v>0</v>
      </c>
    </row>
    <row r="53" spans="1:26">
      <c r="A53" s="104" t="s">
        <v>51</v>
      </c>
      <c r="B53" s="3770">
        <v>56</v>
      </c>
      <c r="C53" s="3770">
        <v>1</v>
      </c>
      <c r="D53" s="3770">
        <v>17</v>
      </c>
      <c r="E53" s="3770">
        <v>4</v>
      </c>
      <c r="F53" s="3770">
        <v>6</v>
      </c>
      <c r="G53" s="3770">
        <v>1</v>
      </c>
      <c r="H53" s="3769" t="s">
        <v>724</v>
      </c>
      <c r="I53" s="3770">
        <v>1</v>
      </c>
      <c r="J53" s="3770">
        <v>0</v>
      </c>
      <c r="K53" s="3771" t="s">
        <v>652</v>
      </c>
      <c r="L53" s="3771" t="s">
        <v>2173</v>
      </c>
      <c r="M53" s="3770">
        <v>0</v>
      </c>
      <c r="N53" s="3770" t="s">
        <v>398</v>
      </c>
      <c r="O53" s="3770" t="s">
        <v>398</v>
      </c>
      <c r="P53" s="3770" t="s">
        <v>398</v>
      </c>
      <c r="Q53" s="3770" t="s">
        <v>398</v>
      </c>
      <c r="R53" s="3770" t="s">
        <v>398</v>
      </c>
      <c r="S53" s="3770" t="s">
        <v>398</v>
      </c>
      <c r="T53" s="3770" t="s">
        <v>398</v>
      </c>
    </row>
    <row r="54" spans="1:26" ht="36">
      <c r="A54" s="104" t="s">
        <v>52</v>
      </c>
      <c r="B54" s="2999">
        <v>13</v>
      </c>
      <c r="C54" s="2999">
        <v>0</v>
      </c>
      <c r="D54" s="2999">
        <v>0</v>
      </c>
      <c r="E54" s="2999">
        <v>0</v>
      </c>
      <c r="F54" s="2999">
        <v>0</v>
      </c>
      <c r="G54" s="2999">
        <v>0</v>
      </c>
      <c r="H54" s="2997" t="s">
        <v>724</v>
      </c>
      <c r="I54" s="2999">
        <v>0</v>
      </c>
      <c r="J54" s="2999">
        <v>0</v>
      </c>
      <c r="K54" s="3002" t="s">
        <v>652</v>
      </c>
      <c r="L54" s="2998" t="s">
        <v>1858</v>
      </c>
      <c r="M54" s="2999">
        <v>0</v>
      </c>
      <c r="N54" s="2999">
        <v>0</v>
      </c>
      <c r="O54" s="2999">
        <v>0</v>
      </c>
      <c r="P54" s="2999">
        <v>0</v>
      </c>
      <c r="Q54" s="3000">
        <v>0</v>
      </c>
      <c r="R54" s="3000">
        <v>0</v>
      </c>
      <c r="S54" s="3000">
        <v>0</v>
      </c>
      <c r="T54" s="3001">
        <v>0</v>
      </c>
    </row>
    <row r="55" spans="1:26" s="24" customFormat="1" ht="14.25" customHeight="1">
      <c r="A55" s="132" t="s">
        <v>53</v>
      </c>
      <c r="B55" s="2337">
        <v>55</v>
      </c>
      <c r="C55" s="2337">
        <v>1</v>
      </c>
      <c r="D55" s="2337">
        <v>3</v>
      </c>
      <c r="E55" s="2337">
        <v>3</v>
      </c>
      <c r="F55" s="2337">
        <v>3</v>
      </c>
      <c r="G55" s="2337">
        <v>0</v>
      </c>
      <c r="H55" s="2336" t="s">
        <v>724</v>
      </c>
      <c r="I55" s="2337">
        <v>0</v>
      </c>
      <c r="J55" s="2337">
        <v>0</v>
      </c>
      <c r="K55" s="2340" t="s">
        <v>652</v>
      </c>
      <c r="L55" s="2340" t="s">
        <v>1607</v>
      </c>
      <c r="M55" s="2337">
        <v>0</v>
      </c>
      <c r="N55" s="2337" t="s">
        <v>725</v>
      </c>
      <c r="O55" s="2337" t="s">
        <v>725</v>
      </c>
      <c r="P55" s="2337" t="s">
        <v>725</v>
      </c>
      <c r="Q55" s="2338" t="s">
        <v>725</v>
      </c>
      <c r="R55" s="2338" t="s">
        <v>725</v>
      </c>
      <c r="S55" s="2338" t="s">
        <v>725</v>
      </c>
      <c r="T55" s="2339" t="s">
        <v>725</v>
      </c>
    </row>
    <row r="56" spans="1:26" ht="36">
      <c r="A56" s="102" t="s">
        <v>54</v>
      </c>
      <c r="B56" s="1609">
        <v>33</v>
      </c>
      <c r="C56" s="1609">
        <v>0</v>
      </c>
      <c r="D56" s="1609">
        <v>1</v>
      </c>
      <c r="E56" s="1609">
        <v>0</v>
      </c>
      <c r="F56" s="1609">
        <v>0</v>
      </c>
      <c r="G56" s="1609">
        <v>0</v>
      </c>
      <c r="H56" s="1607" t="s">
        <v>724</v>
      </c>
      <c r="I56" s="1609">
        <v>0</v>
      </c>
      <c r="J56" s="1609">
        <v>0</v>
      </c>
      <c r="K56" s="1612" t="s">
        <v>652</v>
      </c>
      <c r="L56" s="1608" t="s">
        <v>1261</v>
      </c>
      <c r="M56" s="1609">
        <v>0</v>
      </c>
      <c r="N56" s="1609">
        <v>0</v>
      </c>
      <c r="O56" s="1609">
        <v>0</v>
      </c>
      <c r="P56" s="1609">
        <v>0</v>
      </c>
      <c r="Q56" s="1610">
        <v>0</v>
      </c>
      <c r="R56" s="1610">
        <v>0</v>
      </c>
      <c r="S56" s="1610">
        <v>0</v>
      </c>
      <c r="T56" s="1611">
        <v>0</v>
      </c>
    </row>
    <row r="57" spans="1:26" ht="14.25" customHeight="1">
      <c r="A57" s="104" t="s">
        <v>55</v>
      </c>
      <c r="B57" s="5251">
        <v>136</v>
      </c>
      <c r="C57" s="5251">
        <v>2</v>
      </c>
      <c r="D57" s="5251">
        <v>2</v>
      </c>
      <c r="E57" s="5251">
        <v>1</v>
      </c>
      <c r="F57" s="5251">
        <v>0</v>
      </c>
      <c r="G57" s="5251">
        <v>0</v>
      </c>
      <c r="H57" s="5250" t="s">
        <v>652</v>
      </c>
      <c r="I57" s="5251">
        <v>0</v>
      </c>
      <c r="J57" s="5251">
        <v>0</v>
      </c>
      <c r="K57" s="5254" t="s">
        <v>724</v>
      </c>
      <c r="L57" s="5254" t="s">
        <v>398</v>
      </c>
      <c r="M57" s="5251">
        <v>0</v>
      </c>
      <c r="N57" s="5251">
        <v>0</v>
      </c>
      <c r="O57" s="5251">
        <v>0</v>
      </c>
      <c r="P57" s="5251">
        <v>0</v>
      </c>
      <c r="Q57" s="5252">
        <v>0</v>
      </c>
      <c r="R57" s="5252">
        <v>0</v>
      </c>
      <c r="S57" s="5252">
        <v>0</v>
      </c>
      <c r="T57" s="5253">
        <v>0</v>
      </c>
    </row>
    <row r="58" spans="1:26" ht="14.25" customHeight="1">
      <c r="A58" s="104" t="s">
        <v>56</v>
      </c>
      <c r="B58" s="5554">
        <v>202</v>
      </c>
      <c r="C58" s="5554">
        <v>13</v>
      </c>
      <c r="D58" s="5554">
        <v>9</v>
      </c>
      <c r="E58" s="5554">
        <v>2</v>
      </c>
      <c r="F58" s="5554">
        <v>2</v>
      </c>
      <c r="G58" s="5554">
        <v>0</v>
      </c>
      <c r="H58" s="5363" t="s">
        <v>724</v>
      </c>
      <c r="I58" s="5554">
        <v>0</v>
      </c>
      <c r="J58" s="5554">
        <v>0</v>
      </c>
      <c r="K58" s="5558" t="s">
        <v>724</v>
      </c>
      <c r="L58" s="5558"/>
      <c r="M58" s="5554">
        <v>0</v>
      </c>
      <c r="N58" s="5554">
        <v>0</v>
      </c>
      <c r="O58" s="5554">
        <v>0</v>
      </c>
      <c r="P58" s="5554">
        <v>0</v>
      </c>
      <c r="Q58" s="5555">
        <v>0</v>
      </c>
      <c r="R58" s="5555">
        <v>0</v>
      </c>
      <c r="S58" s="5555">
        <v>0</v>
      </c>
      <c r="T58" s="5556">
        <v>0</v>
      </c>
    </row>
    <row r="59" spans="1:26" ht="14.25" customHeight="1">
      <c r="A59" s="168" t="s">
        <v>57</v>
      </c>
      <c r="B59" s="6036">
        <v>907</v>
      </c>
      <c r="C59" s="6036">
        <v>2</v>
      </c>
      <c r="D59" s="6036">
        <v>33</v>
      </c>
      <c r="E59" s="6036">
        <v>22</v>
      </c>
      <c r="F59" s="6036">
        <v>0</v>
      </c>
      <c r="G59" s="6036">
        <v>1</v>
      </c>
      <c r="H59" s="6012" t="s">
        <v>724</v>
      </c>
      <c r="I59" s="6036">
        <v>0</v>
      </c>
      <c r="J59" s="6036">
        <v>0</v>
      </c>
      <c r="K59" s="6056" t="s">
        <v>724</v>
      </c>
      <c r="L59" s="6056" t="s">
        <v>398</v>
      </c>
      <c r="M59" s="6036">
        <v>0</v>
      </c>
      <c r="N59" s="6036">
        <v>0</v>
      </c>
      <c r="O59" s="6036">
        <v>0</v>
      </c>
      <c r="P59" s="6036">
        <v>0</v>
      </c>
      <c r="Q59" s="6037">
        <v>0</v>
      </c>
      <c r="R59" s="6037">
        <v>0</v>
      </c>
      <c r="S59" s="6037">
        <v>0</v>
      </c>
      <c r="T59" s="6045">
        <v>0</v>
      </c>
      <c r="U59" s="5989"/>
      <c r="V59" s="5989"/>
      <c r="W59" s="5989"/>
      <c r="X59" s="5989"/>
      <c r="Y59" s="5989"/>
      <c r="Z59" s="5994"/>
    </row>
    <row r="60" spans="1:26" s="24" customFormat="1" ht="14.25" customHeight="1">
      <c r="A60" s="132" t="s">
        <v>58</v>
      </c>
      <c r="B60" s="1508">
        <v>109</v>
      </c>
      <c r="C60" s="1508">
        <v>7</v>
      </c>
      <c r="D60" s="1508">
        <v>14</v>
      </c>
      <c r="E60" s="1508">
        <v>14</v>
      </c>
      <c r="F60" s="1508">
        <v>7</v>
      </c>
      <c r="G60" s="1508">
        <v>0</v>
      </c>
      <c r="H60" s="1507" t="s">
        <v>724</v>
      </c>
      <c r="I60" s="1508" t="s">
        <v>725</v>
      </c>
      <c r="J60" s="1508" t="s">
        <v>725</v>
      </c>
      <c r="K60" s="1511" t="s">
        <v>652</v>
      </c>
      <c r="L60" s="1511" t="s">
        <v>1227</v>
      </c>
      <c r="M60" s="1508">
        <v>0</v>
      </c>
      <c r="N60" s="1508">
        <v>0</v>
      </c>
      <c r="O60" s="1508">
        <v>0</v>
      </c>
      <c r="P60" s="1508">
        <v>0</v>
      </c>
      <c r="Q60" s="1509">
        <v>0</v>
      </c>
      <c r="R60" s="1509">
        <v>0</v>
      </c>
      <c r="S60" s="1509" t="s">
        <v>725</v>
      </c>
      <c r="T60" s="1510" t="s">
        <v>725</v>
      </c>
    </row>
    <row r="61" spans="1:26" ht="14.25" customHeight="1">
      <c r="A61" s="104" t="s">
        <v>59</v>
      </c>
      <c r="B61" s="4574">
        <v>37</v>
      </c>
      <c r="C61" s="4574">
        <v>0</v>
      </c>
      <c r="D61" s="4574">
        <v>2</v>
      </c>
      <c r="E61" s="4574">
        <v>0</v>
      </c>
      <c r="F61" s="4574">
        <v>0</v>
      </c>
      <c r="G61" s="4574">
        <v>0</v>
      </c>
      <c r="H61" s="4573" t="s">
        <v>724</v>
      </c>
      <c r="I61" s="4574" t="s">
        <v>398</v>
      </c>
      <c r="J61" s="4574" t="s">
        <v>398</v>
      </c>
      <c r="K61" s="4575" t="s">
        <v>724</v>
      </c>
      <c r="L61" s="4575" t="s">
        <v>398</v>
      </c>
      <c r="M61" s="4574">
        <v>0</v>
      </c>
      <c r="N61" s="4574" t="s">
        <v>398</v>
      </c>
      <c r="O61" s="4574" t="s">
        <v>398</v>
      </c>
      <c r="P61" s="4574" t="s">
        <v>398</v>
      </c>
      <c r="Q61" s="4574" t="s">
        <v>398</v>
      </c>
      <c r="R61" s="4574" t="s">
        <v>398</v>
      </c>
      <c r="S61" s="4574" t="s">
        <v>398</v>
      </c>
      <c r="T61" s="4574" t="s">
        <v>398</v>
      </c>
    </row>
    <row r="62" spans="1:26" ht="14.25" customHeight="1">
      <c r="A62" s="104" t="s">
        <v>60</v>
      </c>
      <c r="B62" s="4669">
        <v>147</v>
      </c>
      <c r="C62" s="4669">
        <v>0</v>
      </c>
      <c r="D62" s="4669">
        <v>2</v>
      </c>
      <c r="E62" s="4669">
        <v>2</v>
      </c>
      <c r="F62" s="4669">
        <v>0</v>
      </c>
      <c r="G62" s="4669">
        <v>0</v>
      </c>
      <c r="H62" s="4668" t="s">
        <v>724</v>
      </c>
      <c r="I62" s="4669">
        <v>0</v>
      </c>
      <c r="J62" s="4669">
        <v>0</v>
      </c>
      <c r="K62" s="4672" t="s">
        <v>724</v>
      </c>
      <c r="L62" s="4672"/>
      <c r="M62" s="4669">
        <v>0</v>
      </c>
      <c r="N62" s="4669">
        <v>0</v>
      </c>
      <c r="O62" s="4669">
        <v>0</v>
      </c>
      <c r="P62" s="4669">
        <v>0</v>
      </c>
      <c r="Q62" s="4670">
        <v>0</v>
      </c>
      <c r="R62" s="4670">
        <v>0</v>
      </c>
      <c r="S62" s="4670">
        <v>0</v>
      </c>
      <c r="T62" s="4671">
        <v>0</v>
      </c>
    </row>
    <row r="63" spans="1:26" ht="48">
      <c r="A63" s="104" t="s">
        <v>61</v>
      </c>
      <c r="B63" s="5459">
        <v>93</v>
      </c>
      <c r="C63" s="5459">
        <v>1</v>
      </c>
      <c r="D63" s="5459">
        <v>12</v>
      </c>
      <c r="E63" s="5459">
        <v>7</v>
      </c>
      <c r="F63" s="5459">
        <v>1</v>
      </c>
      <c r="G63" s="5459">
        <v>1</v>
      </c>
      <c r="H63" s="5457" t="s">
        <v>724</v>
      </c>
      <c r="I63" s="5459">
        <v>1</v>
      </c>
      <c r="J63" s="5459">
        <v>0</v>
      </c>
      <c r="K63" s="5462" t="s">
        <v>652</v>
      </c>
      <c r="L63" s="5458" t="s">
        <v>2947</v>
      </c>
      <c r="M63" s="5459">
        <v>0</v>
      </c>
      <c r="N63" s="5459">
        <v>0</v>
      </c>
      <c r="O63" s="5459">
        <v>0</v>
      </c>
      <c r="P63" s="5459">
        <v>0</v>
      </c>
      <c r="Q63" s="5460">
        <v>0</v>
      </c>
      <c r="R63" s="5460">
        <v>0</v>
      </c>
      <c r="S63" s="5460">
        <v>0</v>
      </c>
      <c r="T63" s="5461">
        <v>0</v>
      </c>
    </row>
    <row r="64" spans="1:26" ht="14.25" customHeight="1">
      <c r="A64" s="104" t="s">
        <v>62</v>
      </c>
      <c r="B64" s="3858">
        <v>273</v>
      </c>
      <c r="C64" s="3858">
        <v>1</v>
      </c>
      <c r="D64" s="3858">
        <v>1</v>
      </c>
      <c r="E64" s="3858">
        <v>1</v>
      </c>
      <c r="F64" s="3858">
        <v>1</v>
      </c>
      <c r="G64" s="3858">
        <v>0</v>
      </c>
      <c r="H64" s="3857" t="s">
        <v>724</v>
      </c>
      <c r="I64" s="3858">
        <v>1</v>
      </c>
      <c r="J64" s="3858">
        <v>0</v>
      </c>
      <c r="K64" s="3861" t="s">
        <v>724</v>
      </c>
      <c r="L64" s="3861"/>
      <c r="M64" s="3858">
        <v>6</v>
      </c>
      <c r="N64" s="3858">
        <v>2</v>
      </c>
      <c r="O64" s="3858">
        <v>0</v>
      </c>
      <c r="P64" s="3858">
        <v>0</v>
      </c>
      <c r="Q64" s="3859">
        <v>2</v>
      </c>
      <c r="R64" s="3859">
        <v>0</v>
      </c>
      <c r="S64" s="3859">
        <v>0</v>
      </c>
      <c r="T64" s="3860">
        <v>0</v>
      </c>
    </row>
    <row r="65" spans="1:21" ht="14.25" customHeight="1">
      <c r="A65" s="104" t="s">
        <v>63</v>
      </c>
      <c r="B65" s="2616">
        <v>32</v>
      </c>
      <c r="C65" s="2616">
        <v>0</v>
      </c>
      <c r="D65" s="2616">
        <v>1</v>
      </c>
      <c r="E65" s="2616">
        <v>0</v>
      </c>
      <c r="F65" s="2616">
        <v>0</v>
      </c>
      <c r="G65" s="2616">
        <v>0</v>
      </c>
      <c r="H65" s="2615" t="s">
        <v>652</v>
      </c>
      <c r="I65" s="2616">
        <v>0</v>
      </c>
      <c r="J65" s="2616">
        <v>0</v>
      </c>
      <c r="K65" s="2619" t="s">
        <v>724</v>
      </c>
      <c r="L65" s="2619" t="s">
        <v>398</v>
      </c>
      <c r="M65" s="2616">
        <v>0</v>
      </c>
      <c r="N65" s="2616">
        <v>0</v>
      </c>
      <c r="O65" s="2616">
        <v>0</v>
      </c>
      <c r="P65" s="2616">
        <v>0</v>
      </c>
      <c r="Q65" s="2617">
        <v>0</v>
      </c>
      <c r="R65" s="2617">
        <v>0</v>
      </c>
      <c r="S65" s="2617">
        <v>0</v>
      </c>
      <c r="T65" s="2618">
        <v>0</v>
      </c>
    </row>
    <row r="66" spans="1:21" ht="14.25" customHeight="1">
      <c r="A66" s="104" t="s">
        <v>64</v>
      </c>
      <c r="B66" s="5867">
        <v>15</v>
      </c>
      <c r="C66" s="5867">
        <v>0</v>
      </c>
      <c r="D66" s="5867">
        <v>0</v>
      </c>
      <c r="E66" s="5867">
        <v>0</v>
      </c>
      <c r="F66" s="5867">
        <v>0</v>
      </c>
      <c r="G66" s="5867">
        <v>0</v>
      </c>
      <c r="H66" s="5866" t="s">
        <v>652</v>
      </c>
      <c r="I66" s="5867">
        <v>0</v>
      </c>
      <c r="J66" s="5867">
        <v>0</v>
      </c>
      <c r="K66" s="5870" t="s">
        <v>724</v>
      </c>
      <c r="L66" s="5870" t="s">
        <v>398</v>
      </c>
      <c r="M66" s="5867">
        <v>0</v>
      </c>
      <c r="N66" s="5867">
        <v>0</v>
      </c>
      <c r="O66" s="5867">
        <v>0</v>
      </c>
      <c r="P66" s="5867">
        <v>0</v>
      </c>
      <c r="Q66" s="5868">
        <v>0</v>
      </c>
      <c r="R66" s="5868">
        <v>0</v>
      </c>
      <c r="S66" s="5868">
        <v>0</v>
      </c>
      <c r="T66" s="5869">
        <v>0</v>
      </c>
    </row>
    <row r="67" spans="1:21" ht="14.25" customHeight="1">
      <c r="A67" s="102" t="s">
        <v>65</v>
      </c>
      <c r="B67" s="4472">
        <v>610</v>
      </c>
      <c r="C67" s="4472">
        <v>45</v>
      </c>
      <c r="D67" s="4472">
        <v>59</v>
      </c>
      <c r="E67" s="4472">
        <v>32</v>
      </c>
      <c r="F67" s="4472">
        <v>72</v>
      </c>
      <c r="G67" s="4472">
        <v>15</v>
      </c>
      <c r="H67" s="4471" t="s">
        <v>724</v>
      </c>
      <c r="I67" s="4472">
        <v>13</v>
      </c>
      <c r="J67" s="4472">
        <v>2</v>
      </c>
      <c r="K67" s="4475" t="s">
        <v>724</v>
      </c>
      <c r="L67" s="4475"/>
      <c r="M67" s="4472">
        <v>9</v>
      </c>
      <c r="N67" s="4472">
        <v>0</v>
      </c>
      <c r="O67" s="4472">
        <v>3</v>
      </c>
      <c r="P67" s="4472">
        <v>3</v>
      </c>
      <c r="Q67" s="4473">
        <v>2</v>
      </c>
      <c r="R67" s="4473">
        <v>0</v>
      </c>
      <c r="S67" s="4473">
        <v>0</v>
      </c>
      <c r="T67" s="4474">
        <v>0</v>
      </c>
    </row>
    <row r="68" spans="1:21" s="51" customFormat="1" ht="14.25" customHeight="1">
      <c r="A68" s="104" t="s">
        <v>66</v>
      </c>
      <c r="B68" s="6036">
        <v>7</v>
      </c>
      <c r="C68" s="6036">
        <v>0</v>
      </c>
      <c r="D68" s="6036">
        <v>1</v>
      </c>
      <c r="E68" s="6036"/>
      <c r="F68" s="6036">
        <v>0</v>
      </c>
      <c r="G68" s="6036">
        <v>0</v>
      </c>
      <c r="H68" s="6012" t="s">
        <v>724</v>
      </c>
      <c r="I68" s="6036">
        <v>0</v>
      </c>
      <c r="J68" s="6036">
        <v>0</v>
      </c>
      <c r="K68" s="6056" t="s">
        <v>724</v>
      </c>
      <c r="L68" s="6056" t="s">
        <v>398</v>
      </c>
      <c r="M68" s="6036">
        <v>0</v>
      </c>
      <c r="N68" s="6036">
        <v>0</v>
      </c>
      <c r="O68" s="6036">
        <v>0</v>
      </c>
      <c r="P68" s="6036">
        <v>0</v>
      </c>
      <c r="Q68" s="6037">
        <v>0</v>
      </c>
      <c r="R68" s="6037">
        <v>0</v>
      </c>
      <c r="S68" s="6037">
        <v>0</v>
      </c>
      <c r="T68" s="6045">
        <v>0</v>
      </c>
      <c r="U68" s="236"/>
    </row>
    <row r="69" spans="1:21" ht="14.25" customHeight="1" thickBot="1">
      <c r="A69" s="133" t="s">
        <v>67</v>
      </c>
      <c r="B69" s="1889">
        <v>39</v>
      </c>
      <c r="C69" s="1889">
        <v>0</v>
      </c>
      <c r="D69" s="1889">
        <v>0</v>
      </c>
      <c r="E69" s="1889">
        <v>0</v>
      </c>
      <c r="F69" s="1889">
        <v>0</v>
      </c>
      <c r="G69" s="1889">
        <v>0</v>
      </c>
      <c r="H69" s="1888" t="s">
        <v>724</v>
      </c>
      <c r="I69" s="1889">
        <v>0</v>
      </c>
      <c r="J69" s="1889">
        <v>0</v>
      </c>
      <c r="K69" s="1892" t="s">
        <v>724</v>
      </c>
      <c r="L69" s="1892" t="s">
        <v>398</v>
      </c>
      <c r="M69" s="1889">
        <v>0</v>
      </c>
      <c r="N69" s="1889">
        <v>0</v>
      </c>
      <c r="O69" s="1889">
        <v>0</v>
      </c>
      <c r="P69" s="1889">
        <v>0</v>
      </c>
      <c r="Q69" s="1890">
        <v>0</v>
      </c>
      <c r="R69" s="1890">
        <v>0</v>
      </c>
      <c r="S69" s="1890">
        <v>0</v>
      </c>
      <c r="T69" s="1891">
        <v>0</v>
      </c>
    </row>
    <row r="70" spans="1:21" ht="14.25" customHeight="1" thickBot="1">
      <c r="A70" s="106" t="s">
        <v>68</v>
      </c>
      <c r="B70" s="117">
        <f>SUM(B13:B69)</f>
        <v>7400</v>
      </c>
      <c r="C70" s="117">
        <f t="shared" ref="C70:P70" si="0">SUM(C13:C69)</f>
        <v>119</v>
      </c>
      <c r="D70" s="117">
        <f t="shared" si="0"/>
        <v>555</v>
      </c>
      <c r="E70" s="117">
        <f t="shared" si="0"/>
        <v>244</v>
      </c>
      <c r="F70" s="117">
        <f t="shared" si="0"/>
        <v>168</v>
      </c>
      <c r="G70" s="117">
        <f>SUM(G13:G69)</f>
        <v>42</v>
      </c>
      <c r="H70" s="117">
        <f t="shared" si="0"/>
        <v>0</v>
      </c>
      <c r="I70" s="117">
        <f t="shared" si="0"/>
        <v>36</v>
      </c>
      <c r="J70" s="117">
        <f t="shared" si="0"/>
        <v>6</v>
      </c>
      <c r="K70" s="117">
        <f t="shared" si="0"/>
        <v>0</v>
      </c>
      <c r="L70" s="117">
        <f t="shared" si="0"/>
        <v>0</v>
      </c>
      <c r="M70" s="117">
        <f t="shared" si="0"/>
        <v>29</v>
      </c>
      <c r="N70" s="117">
        <f t="shared" si="0"/>
        <v>7</v>
      </c>
      <c r="O70" s="117">
        <f t="shared" si="0"/>
        <v>7</v>
      </c>
      <c r="P70" s="117">
        <f t="shared" si="0"/>
        <v>30</v>
      </c>
      <c r="Q70" s="602">
        <f>SUM(Q13:Q69)</f>
        <v>7</v>
      </c>
      <c r="R70" s="602">
        <f t="shared" ref="R70:T70" si="1">SUM(R13:R69)</f>
        <v>0</v>
      </c>
      <c r="S70" s="602">
        <f t="shared" si="1"/>
        <v>0</v>
      </c>
      <c r="T70" s="602">
        <f t="shared" si="1"/>
        <v>0</v>
      </c>
      <c r="U70" s="604"/>
    </row>
    <row r="71" spans="1:21" ht="24">
      <c r="A71" s="109" t="s">
        <v>69</v>
      </c>
      <c r="B71" s="4205">
        <v>346</v>
      </c>
      <c r="C71" s="4205">
        <v>0</v>
      </c>
      <c r="D71" s="4205">
        <v>31</v>
      </c>
      <c r="E71" s="4205">
        <v>8</v>
      </c>
      <c r="F71" s="4205">
        <v>247</v>
      </c>
      <c r="G71" s="4205">
        <v>0</v>
      </c>
      <c r="H71" s="4209" t="s">
        <v>724</v>
      </c>
      <c r="I71" s="4205">
        <v>0</v>
      </c>
      <c r="J71" s="4205">
        <v>0</v>
      </c>
      <c r="K71" s="4208" t="s">
        <v>652</v>
      </c>
      <c r="L71" s="5991" t="s">
        <v>2336</v>
      </c>
      <c r="M71" s="4205">
        <v>0</v>
      </c>
      <c r="N71" s="4205">
        <v>0</v>
      </c>
      <c r="O71" s="4205">
        <v>0</v>
      </c>
      <c r="P71" s="4205">
        <v>0</v>
      </c>
      <c r="Q71" s="4210">
        <v>0</v>
      </c>
      <c r="R71" s="4207">
        <v>0</v>
      </c>
      <c r="S71" s="4207">
        <v>0</v>
      </c>
      <c r="T71" s="4207">
        <v>0</v>
      </c>
    </row>
    <row r="72" spans="1:21" ht="24">
      <c r="A72" s="102" t="s">
        <v>70</v>
      </c>
      <c r="B72" s="4205">
        <v>433</v>
      </c>
      <c r="C72" s="4205">
        <v>0</v>
      </c>
      <c r="D72" s="4205">
        <v>86</v>
      </c>
      <c r="E72" s="4205">
        <v>46</v>
      </c>
      <c r="F72" s="4205">
        <v>20</v>
      </c>
      <c r="G72" s="4205">
        <v>17</v>
      </c>
      <c r="H72" s="4209" t="s">
        <v>724</v>
      </c>
      <c r="I72" s="4205">
        <v>15</v>
      </c>
      <c r="J72" s="4205">
        <v>2</v>
      </c>
      <c r="K72" s="4208" t="s">
        <v>652</v>
      </c>
      <c r="L72" s="5991" t="s">
        <v>2336</v>
      </c>
      <c r="M72" s="4205">
        <v>0</v>
      </c>
      <c r="N72" s="4205">
        <v>0</v>
      </c>
      <c r="O72" s="4205">
        <v>0</v>
      </c>
      <c r="P72" s="4205">
        <v>0</v>
      </c>
      <c r="Q72" s="4210">
        <v>0</v>
      </c>
      <c r="R72" s="4207">
        <v>0</v>
      </c>
      <c r="S72" s="4207">
        <v>0</v>
      </c>
      <c r="T72" s="4207">
        <v>0</v>
      </c>
    </row>
    <row r="73" spans="1:21" ht="24">
      <c r="A73" s="102" t="s">
        <v>71</v>
      </c>
      <c r="B73" s="4205">
        <v>458</v>
      </c>
      <c r="C73" s="4205">
        <v>0</v>
      </c>
      <c r="D73" s="4205">
        <v>245</v>
      </c>
      <c r="E73" s="4205">
        <v>135</v>
      </c>
      <c r="F73" s="4205">
        <v>25</v>
      </c>
      <c r="G73" s="4205">
        <v>5</v>
      </c>
      <c r="H73" s="4209" t="s">
        <v>724</v>
      </c>
      <c r="I73" s="4205">
        <v>1</v>
      </c>
      <c r="J73" s="4205">
        <v>4</v>
      </c>
      <c r="K73" s="4208" t="s">
        <v>652</v>
      </c>
      <c r="L73" s="5991" t="s">
        <v>2336</v>
      </c>
      <c r="M73" s="4205">
        <v>0</v>
      </c>
      <c r="N73" s="4205">
        <v>0</v>
      </c>
      <c r="O73" s="4205">
        <v>0</v>
      </c>
      <c r="P73" s="4205">
        <v>0</v>
      </c>
      <c r="Q73" s="4210">
        <v>0</v>
      </c>
      <c r="R73" s="4207">
        <v>0</v>
      </c>
      <c r="S73" s="4207">
        <v>0</v>
      </c>
      <c r="T73" s="4207">
        <v>0</v>
      </c>
    </row>
    <row r="74" spans="1:21" ht="24">
      <c r="A74" s="102" t="s">
        <v>72</v>
      </c>
      <c r="B74" s="4204">
        <v>351</v>
      </c>
      <c r="C74" s="4204">
        <v>0</v>
      </c>
      <c r="D74" s="4204">
        <v>227</v>
      </c>
      <c r="E74" s="4204">
        <v>54</v>
      </c>
      <c r="F74" s="4204">
        <v>6</v>
      </c>
      <c r="G74" s="4204">
        <v>15</v>
      </c>
      <c r="H74" s="4209" t="s">
        <v>724</v>
      </c>
      <c r="I74" s="4204">
        <v>15</v>
      </c>
      <c r="J74" s="4204">
        <v>0</v>
      </c>
      <c r="K74" s="4208" t="s">
        <v>652</v>
      </c>
      <c r="L74" s="5991" t="s">
        <v>2336</v>
      </c>
      <c r="M74" s="4205">
        <v>0</v>
      </c>
      <c r="N74" s="4205">
        <v>0</v>
      </c>
      <c r="O74" s="4205">
        <v>0</v>
      </c>
      <c r="P74" s="4205">
        <v>0</v>
      </c>
      <c r="Q74" s="4210">
        <v>0</v>
      </c>
      <c r="R74" s="4207">
        <v>0</v>
      </c>
      <c r="S74" s="4207">
        <v>0</v>
      </c>
      <c r="T74" s="4207">
        <v>0</v>
      </c>
    </row>
    <row r="75" spans="1:21" ht="24.75" thickBot="1">
      <c r="A75" s="105" t="s">
        <v>73</v>
      </c>
      <c r="B75" s="4206">
        <v>69</v>
      </c>
      <c r="C75" s="4206">
        <v>0</v>
      </c>
      <c r="D75" s="4206">
        <v>14</v>
      </c>
      <c r="E75" s="4206">
        <v>6</v>
      </c>
      <c r="F75" s="4206">
        <v>70</v>
      </c>
      <c r="G75" s="4206">
        <v>3</v>
      </c>
      <c r="H75" s="4209" t="s">
        <v>724</v>
      </c>
      <c r="I75" s="4206">
        <v>3</v>
      </c>
      <c r="J75" s="4206">
        <v>0</v>
      </c>
      <c r="K75" s="4208" t="s">
        <v>652</v>
      </c>
      <c r="L75" s="5991" t="s">
        <v>2336</v>
      </c>
      <c r="M75" s="4205">
        <v>0</v>
      </c>
      <c r="N75" s="4205">
        <v>0</v>
      </c>
      <c r="O75" s="4205">
        <v>0</v>
      </c>
      <c r="P75" s="4205">
        <v>0</v>
      </c>
      <c r="Q75" s="4210">
        <v>0</v>
      </c>
      <c r="R75" s="4207">
        <v>0</v>
      </c>
      <c r="S75" s="4207">
        <v>0</v>
      </c>
      <c r="T75" s="4207">
        <v>0</v>
      </c>
    </row>
    <row r="76" spans="1:21" ht="14.25" customHeight="1" thickBot="1">
      <c r="A76" s="106" t="s">
        <v>74</v>
      </c>
      <c r="B76" s="117">
        <f>SUM(B71:B75)</f>
        <v>1657</v>
      </c>
      <c r="C76" s="117">
        <f t="shared" ref="C76:Q76" si="2">SUM(C71:C75)</f>
        <v>0</v>
      </c>
      <c r="D76" s="117">
        <f t="shared" si="2"/>
        <v>603</v>
      </c>
      <c r="E76" s="117">
        <f t="shared" si="2"/>
        <v>249</v>
      </c>
      <c r="F76" s="117">
        <f t="shared" si="2"/>
        <v>368</v>
      </c>
      <c r="G76" s="117">
        <f t="shared" si="2"/>
        <v>40</v>
      </c>
      <c r="H76" s="117">
        <f t="shared" si="2"/>
        <v>0</v>
      </c>
      <c r="I76" s="117">
        <f t="shared" si="2"/>
        <v>34</v>
      </c>
      <c r="J76" s="117">
        <f t="shared" si="2"/>
        <v>6</v>
      </c>
      <c r="K76" s="117">
        <f t="shared" si="2"/>
        <v>0</v>
      </c>
      <c r="L76" s="117">
        <f t="shared" si="2"/>
        <v>0</v>
      </c>
      <c r="M76" s="117">
        <f t="shared" si="2"/>
        <v>0</v>
      </c>
      <c r="N76" s="117">
        <f t="shared" si="2"/>
        <v>0</v>
      </c>
      <c r="O76" s="117">
        <f t="shared" si="2"/>
        <v>0</v>
      </c>
      <c r="P76" s="117">
        <f t="shared" si="2"/>
        <v>0</v>
      </c>
      <c r="Q76" s="602">
        <f t="shared" si="2"/>
        <v>0</v>
      </c>
      <c r="R76" s="602">
        <f t="shared" ref="R76:T76" si="3">SUM(R71:R75)</f>
        <v>0</v>
      </c>
      <c r="S76" s="602">
        <f t="shared" si="3"/>
        <v>0</v>
      </c>
      <c r="T76" s="602">
        <f t="shared" si="3"/>
        <v>0</v>
      </c>
      <c r="U76" s="604"/>
    </row>
    <row r="77" spans="1:21" ht="14.25" customHeight="1" thickBot="1">
      <c r="A77" s="110" t="s">
        <v>75</v>
      </c>
      <c r="B77" s="126">
        <f>SUM(B70+B76)</f>
        <v>9057</v>
      </c>
      <c r="C77" s="126">
        <f t="shared" ref="C77:Q77" si="4">SUM(C70+C76)</f>
        <v>119</v>
      </c>
      <c r="D77" s="126">
        <f t="shared" si="4"/>
        <v>1158</v>
      </c>
      <c r="E77" s="126">
        <f t="shared" si="4"/>
        <v>493</v>
      </c>
      <c r="F77" s="126">
        <f t="shared" si="4"/>
        <v>536</v>
      </c>
      <c r="G77" s="126">
        <f t="shared" si="4"/>
        <v>82</v>
      </c>
      <c r="H77" s="126">
        <f t="shared" si="4"/>
        <v>0</v>
      </c>
      <c r="I77" s="126">
        <f t="shared" si="4"/>
        <v>70</v>
      </c>
      <c r="J77" s="126">
        <f t="shared" si="4"/>
        <v>12</v>
      </c>
      <c r="K77" s="126">
        <f t="shared" si="4"/>
        <v>0</v>
      </c>
      <c r="L77" s="126">
        <f t="shared" si="4"/>
        <v>0</v>
      </c>
      <c r="M77" s="126">
        <f t="shared" si="4"/>
        <v>29</v>
      </c>
      <c r="N77" s="126">
        <f t="shared" si="4"/>
        <v>7</v>
      </c>
      <c r="O77" s="126">
        <f t="shared" si="4"/>
        <v>7</v>
      </c>
      <c r="P77" s="126">
        <f t="shared" si="4"/>
        <v>30</v>
      </c>
      <c r="Q77" s="603">
        <f t="shared" si="4"/>
        <v>7</v>
      </c>
      <c r="R77" s="603">
        <f t="shared" ref="R77:T77" si="5">SUM(R70+R76)</f>
        <v>0</v>
      </c>
      <c r="S77" s="603">
        <f t="shared" si="5"/>
        <v>0</v>
      </c>
      <c r="T77" s="605">
        <f t="shared" si="5"/>
        <v>0</v>
      </c>
    </row>
    <row r="78" spans="1:21" ht="13.5" thickTop="1"/>
  </sheetData>
  <mergeCells count="4">
    <mergeCell ref="M10:T10"/>
    <mergeCell ref="A5:B5"/>
    <mergeCell ref="A1:G1"/>
    <mergeCell ref="B10:L10"/>
  </mergeCells>
  <phoneticPr fontId="83" type="noConversion"/>
  <dataValidations count="2">
    <dataValidation type="list" allowBlank="1" showInputMessage="1" showErrorMessage="1" sqref="H71:H75 H13:H69" xr:uid="{CE9F0DC7-06E3-4B87-A656-6DAEF800DCB7}">
      <formula1>"Yes, No"</formula1>
    </dataValidation>
    <dataValidation type="list" allowBlank="1" showInputMessage="1" showErrorMessage="1" sqref="K33 K24 K47 K13 K68" xr:uid="{7C90ADEF-B4B1-4FA7-8003-4FCA85293A5C}">
      <formula1>"Yes,No"</formula1>
    </dataValidation>
  </dataValidations>
  <printOptions horizontalCentered="1" verticalCentered="1"/>
  <pageMargins left="0.25" right="0.25" top="0.25" bottom="0.25" header="0.25" footer="0.25"/>
  <pageSetup paperSize="17" scale="63" orientation="landscape" r:id="rId1"/>
  <headerFooter alignWithMargins="0">
    <oddFooter>&amp;A&amp;RPage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pageSetUpPr fitToPage="1"/>
  </sheetPr>
  <dimension ref="A1:S78"/>
  <sheetViews>
    <sheetView topLeftCell="A7" zoomScaleNormal="100" workbookViewId="0">
      <pane xSplit="1" ySplit="6" topLeftCell="B48" activePane="bottomRight" state="frozen"/>
      <selection activeCell="A7" sqref="A7"/>
      <selection pane="topRight" activeCell="B7" sqref="B7"/>
      <selection pane="bottomLeft" activeCell="A13" sqref="A13"/>
      <selection pane="bottomRight" activeCell="M68" sqref="M68"/>
    </sheetView>
  </sheetViews>
  <sheetFormatPr defaultRowHeight="12.75"/>
  <cols>
    <col min="1" max="1" width="14.5703125" customWidth="1"/>
    <col min="2" max="11" width="11.42578125" customWidth="1"/>
    <col min="12" max="12" width="14.42578125" customWidth="1"/>
    <col min="13" max="19" width="11.42578125" customWidth="1"/>
  </cols>
  <sheetData>
    <row r="1" spans="1:19" ht="18">
      <c r="A1" s="6285" t="s">
        <v>570</v>
      </c>
      <c r="B1" s="6285"/>
      <c r="C1" s="6285"/>
      <c r="D1" s="6285"/>
      <c r="E1" s="6285"/>
      <c r="F1" s="6285"/>
      <c r="G1" s="6285"/>
      <c r="H1" s="571"/>
      <c r="I1" s="571"/>
    </row>
    <row r="2" spans="1:19">
      <c r="A2" s="1"/>
      <c r="B2" s="1"/>
      <c r="C2" s="1"/>
      <c r="D2" s="1"/>
      <c r="E2" s="1"/>
      <c r="F2" s="1"/>
      <c r="G2" s="1"/>
      <c r="H2" s="1"/>
      <c r="I2" s="1"/>
    </row>
    <row r="3" spans="1:19" ht="18">
      <c r="A3" s="211" t="s">
        <v>653</v>
      </c>
      <c r="B3" s="233"/>
      <c r="C3" s="233"/>
      <c r="D3" s="233"/>
      <c r="E3" s="1"/>
      <c r="F3" s="1"/>
      <c r="G3" s="1"/>
      <c r="H3" s="1"/>
      <c r="I3" s="1"/>
    </row>
    <row r="4" spans="1:19" ht="15.75">
      <c r="A4" s="296" t="s">
        <v>420</v>
      </c>
      <c r="B4" s="1"/>
      <c r="C4" s="1"/>
      <c r="D4" s="1"/>
      <c r="E4" s="1"/>
      <c r="F4" s="1"/>
      <c r="G4" s="1"/>
      <c r="H4" s="1"/>
      <c r="I4" s="1"/>
    </row>
    <row r="5" spans="1:19" ht="15.75">
      <c r="A5" s="6284" t="s">
        <v>427</v>
      </c>
      <c r="B5" s="6284"/>
      <c r="C5" s="1"/>
      <c r="D5" s="1"/>
      <c r="E5" s="1"/>
      <c r="F5" s="1"/>
      <c r="G5" s="1"/>
      <c r="H5" s="1"/>
      <c r="I5" s="1"/>
    </row>
    <row r="6" spans="1:19" ht="15.75">
      <c r="A6" s="292" t="s">
        <v>430</v>
      </c>
      <c r="B6" s="293">
        <v>0</v>
      </c>
      <c r="C6" s="1"/>
      <c r="D6" s="1"/>
      <c r="E6" s="1"/>
      <c r="F6" s="1"/>
      <c r="G6" s="1"/>
      <c r="H6" s="1"/>
      <c r="I6" s="1"/>
    </row>
    <row r="7" spans="1:19" ht="15.75">
      <c r="A7" s="292" t="s">
        <v>429</v>
      </c>
      <c r="B7" s="293" t="s">
        <v>398</v>
      </c>
      <c r="C7" s="1"/>
      <c r="D7" s="1"/>
      <c r="E7" s="1"/>
      <c r="F7" s="1"/>
      <c r="G7" s="1"/>
      <c r="H7" s="1"/>
      <c r="I7" s="1"/>
    </row>
    <row r="8" spans="1:19" ht="15.75">
      <c r="A8" s="292" t="s">
        <v>431</v>
      </c>
      <c r="B8" s="293" t="s">
        <v>428</v>
      </c>
      <c r="C8" s="1"/>
      <c r="D8" s="1"/>
      <c r="E8" s="1"/>
      <c r="F8" s="1"/>
      <c r="G8" s="1"/>
      <c r="H8" s="1"/>
      <c r="I8" s="1"/>
    </row>
    <row r="9" spans="1:19" ht="15.75">
      <c r="A9" s="266"/>
      <c r="B9" s="600"/>
      <c r="C9" s="1"/>
      <c r="D9" s="1"/>
      <c r="E9" s="1"/>
      <c r="F9" s="1"/>
      <c r="G9" s="1"/>
      <c r="H9" s="1"/>
      <c r="I9" s="1"/>
    </row>
    <row r="10" spans="1:19" ht="15.75">
      <c r="A10" s="4"/>
      <c r="B10" s="6330" t="s">
        <v>637</v>
      </c>
      <c r="C10" s="6330"/>
      <c r="D10" s="6330"/>
      <c r="E10" s="6330"/>
      <c r="F10" s="6330"/>
      <c r="G10" s="6330"/>
      <c r="H10" s="6330"/>
      <c r="I10" s="6330"/>
      <c r="J10" s="6330"/>
      <c r="K10" s="6330"/>
      <c r="L10" s="6330"/>
      <c r="M10" s="6331" t="s">
        <v>592</v>
      </c>
      <c r="N10" s="6331"/>
      <c r="O10" s="6331"/>
      <c r="P10" s="6331"/>
      <c r="Q10" s="6331"/>
      <c r="R10" s="6331"/>
      <c r="S10" s="6331"/>
    </row>
    <row r="11" spans="1:19" ht="15.75">
      <c r="A11" s="4"/>
      <c r="B11" s="21" t="s">
        <v>168</v>
      </c>
      <c r="C11" s="21" t="s">
        <v>169</v>
      </c>
      <c r="D11" s="21" t="s">
        <v>170</v>
      </c>
      <c r="E11" s="21" t="s">
        <v>171</v>
      </c>
      <c r="F11" s="21" t="s">
        <v>475</v>
      </c>
      <c r="G11" s="21" t="s">
        <v>476</v>
      </c>
      <c r="H11" s="21" t="s">
        <v>477</v>
      </c>
      <c r="I11" s="21" t="s">
        <v>478</v>
      </c>
      <c r="J11" s="21" t="s">
        <v>479</v>
      </c>
      <c r="K11" s="21" t="s">
        <v>480</v>
      </c>
      <c r="L11" s="21" t="s">
        <v>481</v>
      </c>
      <c r="M11" s="21" t="s">
        <v>482</v>
      </c>
      <c r="N11" s="21" t="s">
        <v>631</v>
      </c>
      <c r="O11" s="21" t="s">
        <v>632</v>
      </c>
      <c r="P11" s="21" t="s">
        <v>633</v>
      </c>
      <c r="Q11" s="21" t="s">
        <v>634</v>
      </c>
      <c r="R11" s="21" t="s">
        <v>635</v>
      </c>
      <c r="S11" s="21" t="s">
        <v>636</v>
      </c>
    </row>
    <row r="12" spans="1:19" ht="97.5" customHeight="1">
      <c r="A12" s="364" t="s">
        <v>2</v>
      </c>
      <c r="B12" s="593" t="s">
        <v>531</v>
      </c>
      <c r="C12" s="77" t="s">
        <v>172</v>
      </c>
      <c r="D12" s="77" t="s">
        <v>530</v>
      </c>
      <c r="E12" s="77" t="s">
        <v>532</v>
      </c>
      <c r="F12" s="77" t="s">
        <v>533</v>
      </c>
      <c r="G12" s="80" t="s">
        <v>364</v>
      </c>
      <c r="H12" s="77" t="s">
        <v>534</v>
      </c>
      <c r="I12" s="77" t="s">
        <v>535</v>
      </c>
      <c r="J12" s="538" t="s">
        <v>536</v>
      </c>
      <c r="K12" s="80" t="s">
        <v>358</v>
      </c>
      <c r="L12" s="82" t="s">
        <v>359</v>
      </c>
      <c r="M12" s="553" t="s">
        <v>593</v>
      </c>
      <c r="N12" s="531" t="s">
        <v>594</v>
      </c>
      <c r="O12" s="531" t="s">
        <v>532</v>
      </c>
      <c r="P12" s="531" t="s">
        <v>654</v>
      </c>
      <c r="Q12" s="531" t="s">
        <v>534</v>
      </c>
      <c r="R12" s="531" t="s">
        <v>595</v>
      </c>
      <c r="S12" s="530" t="s">
        <v>596</v>
      </c>
    </row>
    <row r="13" spans="1:19" ht="14.25" customHeight="1">
      <c r="A13" s="8" t="s">
        <v>11</v>
      </c>
      <c r="B13" s="2002">
        <v>5</v>
      </c>
      <c r="C13" s="2002">
        <v>1</v>
      </c>
      <c r="D13" s="2002">
        <v>0</v>
      </c>
      <c r="E13" s="2002">
        <v>0</v>
      </c>
      <c r="F13" s="2002">
        <v>0</v>
      </c>
      <c r="G13" s="2003" t="s">
        <v>724</v>
      </c>
      <c r="H13" s="2002">
        <v>0</v>
      </c>
      <c r="I13" s="2002">
        <v>0</v>
      </c>
      <c r="J13" s="2004">
        <v>0</v>
      </c>
      <c r="K13" s="1993" t="s">
        <v>724</v>
      </c>
      <c r="L13" s="1993"/>
      <c r="M13" s="6048">
        <v>10</v>
      </c>
      <c r="N13" s="6048">
        <v>0</v>
      </c>
      <c r="O13" s="6048">
        <v>0</v>
      </c>
      <c r="P13" s="6049">
        <v>0</v>
      </c>
      <c r="Q13" s="6083">
        <v>0</v>
      </c>
      <c r="R13" s="6083">
        <v>0</v>
      </c>
      <c r="S13" s="6083">
        <v>0</v>
      </c>
    </row>
    <row r="14" spans="1:19" ht="24">
      <c r="A14" s="5" t="s">
        <v>12</v>
      </c>
      <c r="B14" s="5777">
        <v>17</v>
      </c>
      <c r="C14" s="5777">
        <v>0</v>
      </c>
      <c r="D14" s="5777">
        <v>0</v>
      </c>
      <c r="E14" s="5777">
        <v>0</v>
      </c>
      <c r="F14" s="5777">
        <v>0</v>
      </c>
      <c r="G14" s="5778" t="s">
        <v>724</v>
      </c>
      <c r="H14" s="5777">
        <v>0</v>
      </c>
      <c r="I14" s="5777">
        <v>0</v>
      </c>
      <c r="J14" s="5779">
        <v>0</v>
      </c>
      <c r="K14" s="5776" t="s">
        <v>652</v>
      </c>
      <c r="L14" s="2167" t="s">
        <v>3090</v>
      </c>
      <c r="M14" s="6048">
        <v>6</v>
      </c>
      <c r="N14" s="6048">
        <v>0</v>
      </c>
      <c r="O14" s="6048">
        <v>0</v>
      </c>
      <c r="P14" s="6049">
        <v>0</v>
      </c>
      <c r="Q14" s="6084">
        <v>0</v>
      </c>
      <c r="R14" s="6084">
        <v>0</v>
      </c>
      <c r="S14" s="6084">
        <v>0</v>
      </c>
    </row>
    <row r="15" spans="1:19" ht="14.25" customHeight="1">
      <c r="A15" s="5" t="s">
        <v>13</v>
      </c>
      <c r="B15" s="3960">
        <v>0</v>
      </c>
      <c r="C15" s="3960" t="s">
        <v>398</v>
      </c>
      <c r="D15" s="3960" t="s">
        <v>398</v>
      </c>
      <c r="E15" s="3960" t="s">
        <v>398</v>
      </c>
      <c r="F15" s="3960" t="s">
        <v>398</v>
      </c>
      <c r="G15" s="3961" t="s">
        <v>724</v>
      </c>
      <c r="H15" s="3960" t="s">
        <v>398</v>
      </c>
      <c r="I15" s="3960" t="s">
        <v>398</v>
      </c>
      <c r="J15" s="5509" t="s">
        <v>398</v>
      </c>
      <c r="K15" s="3959" t="s">
        <v>724</v>
      </c>
      <c r="L15" s="3959" t="s">
        <v>398</v>
      </c>
      <c r="M15" s="6048">
        <v>3</v>
      </c>
      <c r="N15" s="6048">
        <v>0</v>
      </c>
      <c r="O15" s="5509" t="s">
        <v>398</v>
      </c>
      <c r="P15" s="6049">
        <v>0</v>
      </c>
      <c r="Q15" s="6083">
        <v>0</v>
      </c>
      <c r="R15" s="6082" t="s">
        <v>398</v>
      </c>
      <c r="S15" s="6082" t="s">
        <v>398</v>
      </c>
    </row>
    <row r="16" spans="1:19" ht="14.25" customHeight="1">
      <c r="A16" s="5" t="s">
        <v>14</v>
      </c>
      <c r="B16" s="3483">
        <v>5</v>
      </c>
      <c r="C16" s="3483">
        <v>0</v>
      </c>
      <c r="D16" s="3483">
        <v>1</v>
      </c>
      <c r="E16" s="3483">
        <v>1</v>
      </c>
      <c r="F16" s="3483">
        <v>0</v>
      </c>
      <c r="G16" s="3484" t="s">
        <v>724</v>
      </c>
      <c r="H16" s="3483">
        <v>0</v>
      </c>
      <c r="I16" s="3483">
        <v>0</v>
      </c>
      <c r="J16" s="3485">
        <v>0</v>
      </c>
      <c r="K16" s="3482" t="s">
        <v>724</v>
      </c>
      <c r="L16" s="3482" t="s">
        <v>725</v>
      </c>
      <c r="M16" s="6048">
        <v>6</v>
      </c>
      <c r="N16" s="6048">
        <v>0</v>
      </c>
      <c r="O16" s="6048">
        <v>0</v>
      </c>
      <c r="P16" s="6049">
        <v>0</v>
      </c>
      <c r="Q16" s="6083">
        <v>0</v>
      </c>
      <c r="R16" s="6083">
        <v>0</v>
      </c>
      <c r="S16" s="6083">
        <v>0</v>
      </c>
    </row>
    <row r="17" spans="1:19" ht="24">
      <c r="A17" s="5" t="s">
        <v>15</v>
      </c>
      <c r="B17" s="2717">
        <v>11</v>
      </c>
      <c r="C17" s="2717">
        <v>2</v>
      </c>
      <c r="D17" s="2717">
        <v>0</v>
      </c>
      <c r="E17" s="2717">
        <v>0</v>
      </c>
      <c r="F17" s="2717">
        <v>0</v>
      </c>
      <c r="G17" s="2718" t="s">
        <v>724</v>
      </c>
      <c r="H17" s="2717">
        <v>0</v>
      </c>
      <c r="I17" s="2717">
        <v>0</v>
      </c>
      <c r="J17" s="2719">
        <v>0</v>
      </c>
      <c r="K17" s="2716" t="s">
        <v>652</v>
      </c>
      <c r="L17" s="1591" t="s">
        <v>1757</v>
      </c>
      <c r="M17" s="6048"/>
      <c r="N17" s="6048">
        <v>0</v>
      </c>
      <c r="O17" s="6048">
        <v>0</v>
      </c>
      <c r="P17" s="6049">
        <v>0</v>
      </c>
      <c r="Q17" s="6084">
        <v>0</v>
      </c>
      <c r="R17" s="6084">
        <v>0</v>
      </c>
      <c r="S17" s="6084">
        <v>0</v>
      </c>
    </row>
    <row r="18" spans="1:19" ht="14.25" customHeight="1">
      <c r="A18" s="5" t="s">
        <v>16</v>
      </c>
      <c r="B18" s="711">
        <v>17</v>
      </c>
      <c r="C18" s="711">
        <v>1</v>
      </c>
      <c r="D18" s="711">
        <v>0</v>
      </c>
      <c r="E18" s="711">
        <v>0</v>
      </c>
      <c r="F18" s="711">
        <v>1</v>
      </c>
      <c r="G18" s="712" t="s">
        <v>724</v>
      </c>
      <c r="H18" s="711">
        <v>0</v>
      </c>
      <c r="I18" s="711">
        <v>0</v>
      </c>
      <c r="J18" s="713">
        <v>0</v>
      </c>
      <c r="K18" s="710" t="s">
        <v>724</v>
      </c>
      <c r="L18" s="710" t="s">
        <v>398</v>
      </c>
      <c r="M18" s="6048">
        <v>18</v>
      </c>
      <c r="N18" s="6048">
        <v>0</v>
      </c>
      <c r="O18" s="6048">
        <v>0</v>
      </c>
      <c r="P18" s="6049">
        <v>0</v>
      </c>
      <c r="Q18" s="6083">
        <v>0</v>
      </c>
      <c r="R18" s="6083">
        <v>0</v>
      </c>
      <c r="S18" s="6083">
        <v>0</v>
      </c>
    </row>
    <row r="19" spans="1:19" ht="14.25" customHeight="1">
      <c r="A19" s="5" t="s">
        <v>17</v>
      </c>
      <c r="B19" s="4986">
        <v>15</v>
      </c>
      <c r="C19" s="4986">
        <v>0</v>
      </c>
      <c r="D19" s="4986">
        <v>4</v>
      </c>
      <c r="E19" s="4986">
        <v>1</v>
      </c>
      <c r="F19" s="4986">
        <v>1</v>
      </c>
      <c r="G19" s="4987" t="s">
        <v>724</v>
      </c>
      <c r="H19" s="4986">
        <v>0</v>
      </c>
      <c r="I19" s="4986">
        <v>0</v>
      </c>
      <c r="J19" s="4988">
        <v>0</v>
      </c>
      <c r="K19" s="4985" t="s">
        <v>652</v>
      </c>
      <c r="L19" s="4985" t="s">
        <v>398</v>
      </c>
      <c r="M19" s="6048">
        <v>0</v>
      </c>
      <c r="N19" s="6048">
        <v>0</v>
      </c>
      <c r="O19" s="6048">
        <v>0</v>
      </c>
      <c r="P19" s="6049">
        <v>0</v>
      </c>
      <c r="Q19" s="6084">
        <v>0</v>
      </c>
      <c r="R19" s="6084">
        <v>0</v>
      </c>
      <c r="S19" s="6084">
        <v>0</v>
      </c>
    </row>
    <row r="20" spans="1:19" ht="14.25" customHeight="1">
      <c r="A20" s="5" t="s">
        <v>18</v>
      </c>
      <c r="B20" s="970">
        <v>31</v>
      </c>
      <c r="C20" s="970">
        <v>0</v>
      </c>
      <c r="D20" s="970">
        <v>1</v>
      </c>
      <c r="E20" s="970">
        <v>0</v>
      </c>
      <c r="F20" s="970">
        <v>0</v>
      </c>
      <c r="G20" s="971" t="s">
        <v>652</v>
      </c>
      <c r="H20" s="970">
        <v>0</v>
      </c>
      <c r="I20" s="970">
        <v>0</v>
      </c>
      <c r="J20" s="972">
        <v>0</v>
      </c>
      <c r="K20" s="969" t="s">
        <v>724</v>
      </c>
      <c r="L20" s="969" t="s">
        <v>398</v>
      </c>
      <c r="M20" s="6048">
        <v>18</v>
      </c>
      <c r="N20" s="6048">
        <v>0</v>
      </c>
      <c r="O20" s="6048">
        <v>0</v>
      </c>
      <c r="P20" s="6049">
        <v>0</v>
      </c>
      <c r="Q20" s="6083">
        <v>0</v>
      </c>
      <c r="R20" s="6083">
        <v>0</v>
      </c>
      <c r="S20" s="6083">
        <v>0</v>
      </c>
    </row>
    <row r="21" spans="1:19" ht="14.25" customHeight="1">
      <c r="A21" s="5" t="s">
        <v>19</v>
      </c>
      <c r="B21" s="2432">
        <v>4</v>
      </c>
      <c r="C21" s="2432">
        <v>0</v>
      </c>
      <c r="D21" s="2432">
        <v>0</v>
      </c>
      <c r="E21" s="2432">
        <v>0</v>
      </c>
      <c r="F21" s="2432">
        <v>0</v>
      </c>
      <c r="G21" s="2433" t="s">
        <v>724</v>
      </c>
      <c r="H21" s="2432">
        <v>0</v>
      </c>
      <c r="I21" s="2432" t="s">
        <v>398</v>
      </c>
      <c r="J21" s="5509" t="s">
        <v>398</v>
      </c>
      <c r="K21" s="2431" t="s">
        <v>724</v>
      </c>
      <c r="L21" s="2431" t="s">
        <v>398</v>
      </c>
      <c r="M21" s="6048">
        <v>28</v>
      </c>
      <c r="N21" s="6048">
        <v>0</v>
      </c>
      <c r="O21" s="6048">
        <v>0</v>
      </c>
      <c r="P21" s="6049">
        <v>0</v>
      </c>
      <c r="Q21" s="6083">
        <v>0</v>
      </c>
      <c r="R21" s="6082" t="s">
        <v>398</v>
      </c>
      <c r="S21" s="6082" t="s">
        <v>398</v>
      </c>
    </row>
    <row r="22" spans="1:19" ht="14.25" customHeight="1">
      <c r="A22" s="5" t="s">
        <v>20</v>
      </c>
      <c r="B22" s="3102">
        <v>13</v>
      </c>
      <c r="C22" s="3102">
        <v>0</v>
      </c>
      <c r="D22" s="3102">
        <v>0</v>
      </c>
      <c r="E22" s="3102">
        <v>0</v>
      </c>
      <c r="F22" s="3102">
        <v>0</v>
      </c>
      <c r="G22" s="3103" t="s">
        <v>724</v>
      </c>
      <c r="H22" s="3102">
        <v>0</v>
      </c>
      <c r="I22" s="3102">
        <v>0</v>
      </c>
      <c r="J22" s="3104">
        <v>0</v>
      </c>
      <c r="K22" s="3101" t="s">
        <v>724</v>
      </c>
      <c r="L22" s="3101" t="s">
        <v>821</v>
      </c>
      <c r="M22" s="6048">
        <v>30</v>
      </c>
      <c r="N22" s="6048">
        <v>0</v>
      </c>
      <c r="O22" s="6048">
        <v>0</v>
      </c>
      <c r="P22" s="6049">
        <v>0</v>
      </c>
      <c r="Q22" s="6083">
        <v>0</v>
      </c>
      <c r="R22" s="6083">
        <v>0</v>
      </c>
      <c r="S22" s="6083">
        <v>0</v>
      </c>
    </row>
    <row r="23" spans="1:19" ht="14.25" customHeight="1">
      <c r="A23" s="5" t="s">
        <v>21</v>
      </c>
      <c r="B23" s="907">
        <v>11</v>
      </c>
      <c r="C23" s="907">
        <v>0</v>
      </c>
      <c r="D23" s="907">
        <v>0</v>
      </c>
      <c r="E23" s="907" t="s">
        <v>398</v>
      </c>
      <c r="F23" s="907" t="s">
        <v>398</v>
      </c>
      <c r="G23" s="908" t="s">
        <v>724</v>
      </c>
      <c r="H23" s="907">
        <v>0</v>
      </c>
      <c r="I23" s="907" t="s">
        <v>398</v>
      </c>
      <c r="J23" s="907" t="s">
        <v>398</v>
      </c>
      <c r="K23" s="906" t="s">
        <v>724</v>
      </c>
      <c r="L23" s="5981" t="s">
        <v>398</v>
      </c>
      <c r="M23" s="6048">
        <v>21</v>
      </c>
      <c r="N23" s="6048">
        <v>0</v>
      </c>
      <c r="O23" s="6046" t="s">
        <v>398</v>
      </c>
      <c r="P23" s="6046" t="s">
        <v>398</v>
      </c>
      <c r="Q23" s="6046" t="s">
        <v>398</v>
      </c>
      <c r="R23" s="6046" t="s">
        <v>398</v>
      </c>
      <c r="S23" s="6046" t="s">
        <v>398</v>
      </c>
    </row>
    <row r="24" spans="1:19" ht="14.25" customHeight="1">
      <c r="A24" s="5" t="s">
        <v>22</v>
      </c>
      <c r="B24" s="629">
        <v>26</v>
      </c>
      <c r="C24" s="629">
        <v>1</v>
      </c>
      <c r="D24" s="629">
        <v>0</v>
      </c>
      <c r="E24" s="629">
        <v>0</v>
      </c>
      <c r="F24" s="629">
        <v>0</v>
      </c>
      <c r="G24" s="630" t="s">
        <v>724</v>
      </c>
      <c r="H24" s="629">
        <v>0</v>
      </c>
      <c r="I24" s="629">
        <v>0</v>
      </c>
      <c r="J24" s="631">
        <v>0</v>
      </c>
      <c r="K24" s="632" t="s">
        <v>724</v>
      </c>
      <c r="L24" s="5982" t="s">
        <v>398</v>
      </c>
      <c r="M24" s="631">
        <v>0</v>
      </c>
      <c r="N24" s="631">
        <v>0</v>
      </c>
      <c r="O24" s="631">
        <v>0</v>
      </c>
      <c r="P24" s="633">
        <v>0</v>
      </c>
      <c r="Q24" s="6083">
        <v>0</v>
      </c>
      <c r="R24" s="6083">
        <v>0</v>
      </c>
      <c r="S24" s="6083">
        <v>0</v>
      </c>
    </row>
    <row r="25" spans="1:19" ht="14.25" customHeight="1">
      <c r="A25" s="5" t="s">
        <v>23</v>
      </c>
      <c r="B25" s="4775">
        <v>16</v>
      </c>
      <c r="C25" s="4775">
        <v>2</v>
      </c>
      <c r="D25" s="4775">
        <v>2</v>
      </c>
      <c r="E25" s="4775">
        <v>1</v>
      </c>
      <c r="F25" s="4775">
        <v>0</v>
      </c>
      <c r="G25" s="4776" t="s">
        <v>724</v>
      </c>
      <c r="H25" s="4775">
        <v>0</v>
      </c>
      <c r="I25" s="4775">
        <v>0</v>
      </c>
      <c r="J25" s="4777">
        <v>0</v>
      </c>
      <c r="K25" s="4774" t="s">
        <v>724</v>
      </c>
      <c r="L25" s="4774" t="s">
        <v>398</v>
      </c>
      <c r="M25" s="6048">
        <v>21</v>
      </c>
      <c r="N25" s="6048">
        <v>3</v>
      </c>
      <c r="O25" s="6048">
        <v>2</v>
      </c>
      <c r="P25" s="6049">
        <v>1</v>
      </c>
      <c r="Q25" s="6083">
        <v>0</v>
      </c>
      <c r="R25" s="6083">
        <v>0</v>
      </c>
      <c r="S25" s="6083">
        <v>0</v>
      </c>
    </row>
    <row r="26" spans="1:19" s="1" customFormat="1" ht="60">
      <c r="A26" s="5" t="s">
        <v>24</v>
      </c>
      <c r="B26" s="5084">
        <v>25</v>
      </c>
      <c r="C26" s="5084">
        <v>1</v>
      </c>
      <c r="D26" s="5084">
        <v>15</v>
      </c>
      <c r="E26" s="5084">
        <v>4</v>
      </c>
      <c r="F26" s="5084">
        <v>1</v>
      </c>
      <c r="G26" s="5085" t="s">
        <v>724</v>
      </c>
      <c r="H26" s="5084">
        <v>1</v>
      </c>
      <c r="I26" s="5084">
        <v>0</v>
      </c>
      <c r="J26" s="5086">
        <v>1</v>
      </c>
      <c r="K26" s="5083" t="s">
        <v>652</v>
      </c>
      <c r="L26" s="1591" t="s">
        <v>2801</v>
      </c>
      <c r="M26" s="6048">
        <v>0</v>
      </c>
      <c r="N26" s="6048">
        <v>0</v>
      </c>
      <c r="O26" s="6048">
        <v>0</v>
      </c>
      <c r="P26" s="6049">
        <v>0</v>
      </c>
      <c r="Q26" s="6083">
        <v>0</v>
      </c>
      <c r="R26" s="6083">
        <v>0</v>
      </c>
      <c r="S26" s="6083">
        <v>0</v>
      </c>
    </row>
    <row r="27" spans="1:19" ht="14.25" customHeight="1">
      <c r="A27" s="5" t="s">
        <v>25</v>
      </c>
      <c r="B27" s="1066">
        <v>68</v>
      </c>
      <c r="C27" s="1066">
        <v>4</v>
      </c>
      <c r="D27" s="1066">
        <v>0</v>
      </c>
      <c r="E27" s="1066">
        <v>0</v>
      </c>
      <c r="F27" s="1066" t="s">
        <v>398</v>
      </c>
      <c r="G27" s="1067" t="s">
        <v>724</v>
      </c>
      <c r="H27" s="1066" t="s">
        <v>398</v>
      </c>
      <c r="I27" s="1066" t="s">
        <v>398</v>
      </c>
      <c r="J27" s="1066" t="s">
        <v>398</v>
      </c>
      <c r="K27" s="1065" t="s">
        <v>724</v>
      </c>
      <c r="L27" s="5981" t="s">
        <v>398</v>
      </c>
      <c r="M27" s="6048">
        <v>3</v>
      </c>
      <c r="N27" s="6048">
        <v>0</v>
      </c>
      <c r="O27" s="6048">
        <v>0</v>
      </c>
      <c r="P27" s="6046" t="s">
        <v>398</v>
      </c>
      <c r="Q27" s="6046" t="s">
        <v>398</v>
      </c>
      <c r="R27" s="6046" t="s">
        <v>398</v>
      </c>
      <c r="S27" s="6046" t="s">
        <v>398</v>
      </c>
    </row>
    <row r="28" spans="1:19" ht="14.25" customHeight="1">
      <c r="A28" s="5" t="s">
        <v>26</v>
      </c>
      <c r="B28" s="5164">
        <v>8</v>
      </c>
      <c r="C28" s="5164">
        <v>0</v>
      </c>
      <c r="D28" s="5164">
        <v>0</v>
      </c>
      <c r="E28" s="5164">
        <v>0</v>
      </c>
      <c r="F28" s="5164">
        <v>0</v>
      </c>
      <c r="G28" s="5165" t="s">
        <v>724</v>
      </c>
      <c r="H28" s="5164">
        <v>0</v>
      </c>
      <c r="I28" s="5164">
        <v>0</v>
      </c>
      <c r="J28" s="5166">
        <v>0</v>
      </c>
      <c r="K28" s="5163" t="s">
        <v>724</v>
      </c>
      <c r="L28" s="5163" t="s">
        <v>398</v>
      </c>
      <c r="M28" s="6048">
        <v>35</v>
      </c>
      <c r="N28" s="6048">
        <v>0</v>
      </c>
      <c r="O28" s="6048">
        <v>0</v>
      </c>
      <c r="P28" s="6049">
        <v>0</v>
      </c>
      <c r="Q28" s="6084">
        <v>0</v>
      </c>
      <c r="R28" s="6084">
        <v>0</v>
      </c>
      <c r="S28" s="6084">
        <v>0</v>
      </c>
    </row>
    <row r="29" spans="1:19" ht="14.25" customHeight="1">
      <c r="A29" s="5" t="s">
        <v>27</v>
      </c>
      <c r="B29" s="3391">
        <v>18</v>
      </c>
      <c r="C29" s="3391">
        <v>0</v>
      </c>
      <c r="D29" s="3391">
        <v>0</v>
      </c>
      <c r="E29" s="3391">
        <v>0</v>
      </c>
      <c r="F29" s="3391">
        <v>0</v>
      </c>
      <c r="G29" s="3392" t="s">
        <v>652</v>
      </c>
      <c r="H29" s="3391">
        <v>0</v>
      </c>
      <c r="I29" s="3391">
        <v>0</v>
      </c>
      <c r="J29" s="3393">
        <v>0</v>
      </c>
      <c r="K29" s="3390" t="s">
        <v>724</v>
      </c>
      <c r="L29" s="3390"/>
      <c r="M29" s="6048">
        <v>0</v>
      </c>
      <c r="N29" s="6048">
        <v>0</v>
      </c>
      <c r="O29" s="6048">
        <v>0</v>
      </c>
      <c r="P29" s="6049">
        <v>0</v>
      </c>
      <c r="Q29" s="6083">
        <v>0</v>
      </c>
      <c r="R29" s="6083">
        <v>0</v>
      </c>
      <c r="S29" s="6083">
        <v>0</v>
      </c>
    </row>
    <row r="30" spans="1:19" ht="14.25" customHeight="1">
      <c r="A30" s="5" t="s">
        <v>28</v>
      </c>
      <c r="B30" s="1131">
        <v>10</v>
      </c>
      <c r="C30" s="1131">
        <v>0</v>
      </c>
      <c r="D30" s="1131">
        <v>1</v>
      </c>
      <c r="E30" s="1131">
        <v>1</v>
      </c>
      <c r="F30" s="1131">
        <v>1</v>
      </c>
      <c r="G30" s="1132" t="s">
        <v>652</v>
      </c>
      <c r="H30" s="1131">
        <v>0</v>
      </c>
      <c r="I30" s="1131">
        <v>0</v>
      </c>
      <c r="J30" s="1133">
        <v>0</v>
      </c>
      <c r="K30" s="1130" t="s">
        <v>652</v>
      </c>
      <c r="L30" s="1130" t="s">
        <v>1073</v>
      </c>
      <c r="M30" s="6048">
        <v>2</v>
      </c>
      <c r="N30" s="6048">
        <v>0</v>
      </c>
      <c r="O30" s="6048">
        <v>0</v>
      </c>
      <c r="P30" s="6049">
        <v>0</v>
      </c>
      <c r="Q30" s="6083">
        <v>0</v>
      </c>
      <c r="R30" s="6083">
        <v>0</v>
      </c>
      <c r="S30" s="6083">
        <v>0</v>
      </c>
    </row>
    <row r="31" spans="1:19" ht="14.25" customHeight="1">
      <c r="A31" s="5" t="s">
        <v>29</v>
      </c>
      <c r="B31" s="1706">
        <v>5</v>
      </c>
      <c r="C31" s="1706">
        <v>0</v>
      </c>
      <c r="D31" s="1706">
        <v>0</v>
      </c>
      <c r="E31" s="1706">
        <v>0</v>
      </c>
      <c r="F31" s="1706">
        <v>0</v>
      </c>
      <c r="G31" s="1707" t="s">
        <v>652</v>
      </c>
      <c r="H31" s="1706">
        <v>0</v>
      </c>
      <c r="I31" s="1706">
        <v>0</v>
      </c>
      <c r="J31" s="1708">
        <v>0</v>
      </c>
      <c r="K31" s="1705" t="s">
        <v>724</v>
      </c>
      <c r="L31" s="1705" t="s">
        <v>725</v>
      </c>
      <c r="M31" s="6048">
        <v>23</v>
      </c>
      <c r="N31" s="6048">
        <v>0</v>
      </c>
      <c r="O31" s="6048">
        <v>0</v>
      </c>
      <c r="P31" s="6049">
        <v>0</v>
      </c>
      <c r="Q31" s="6084">
        <v>0</v>
      </c>
      <c r="R31" s="6084">
        <v>0</v>
      </c>
      <c r="S31" s="6084">
        <v>0</v>
      </c>
    </row>
    <row r="32" spans="1:19" ht="14.25" customHeight="1">
      <c r="A32" s="5" t="s">
        <v>30</v>
      </c>
      <c r="B32" s="2811">
        <v>20</v>
      </c>
      <c r="C32" s="2811">
        <v>0</v>
      </c>
      <c r="D32" s="2811">
        <v>0</v>
      </c>
      <c r="E32" s="2811">
        <v>0</v>
      </c>
      <c r="F32" s="2811">
        <v>0</v>
      </c>
      <c r="G32" s="2812" t="s">
        <v>652</v>
      </c>
      <c r="H32" s="2811">
        <v>0</v>
      </c>
      <c r="I32" s="2811">
        <v>0</v>
      </c>
      <c r="J32" s="2813">
        <v>0</v>
      </c>
      <c r="K32" s="2810" t="s">
        <v>724</v>
      </c>
      <c r="L32" s="2810" t="s">
        <v>398</v>
      </c>
      <c r="M32" s="6048">
        <v>0</v>
      </c>
      <c r="N32" s="6048">
        <v>0</v>
      </c>
      <c r="O32" s="6048">
        <v>0</v>
      </c>
      <c r="P32" s="6049">
        <v>0</v>
      </c>
      <c r="Q32" s="6083">
        <v>0</v>
      </c>
      <c r="R32" s="6083">
        <v>0</v>
      </c>
      <c r="S32" s="6083">
        <v>0</v>
      </c>
    </row>
    <row r="33" spans="1:19" s="24" customFormat="1">
      <c r="A33" s="54" t="s">
        <v>31</v>
      </c>
      <c r="B33" s="629">
        <v>43</v>
      </c>
      <c r="C33" s="629">
        <v>0</v>
      </c>
      <c r="D33" s="629">
        <v>4</v>
      </c>
      <c r="E33" s="629">
        <v>4</v>
      </c>
      <c r="F33" s="629">
        <v>3</v>
      </c>
      <c r="G33" s="630" t="s">
        <v>724</v>
      </c>
      <c r="H33" s="629">
        <v>0</v>
      </c>
      <c r="I33" s="629">
        <v>0</v>
      </c>
      <c r="J33" s="631">
        <v>0</v>
      </c>
      <c r="K33" s="632" t="s">
        <v>724</v>
      </c>
      <c r="L33" s="632" t="s">
        <v>725</v>
      </c>
      <c r="M33" s="631">
        <v>0</v>
      </c>
      <c r="N33" s="631">
        <v>0</v>
      </c>
      <c r="O33" s="631">
        <v>0</v>
      </c>
      <c r="P33" s="633">
        <v>0</v>
      </c>
      <c r="Q33" s="6083">
        <v>0</v>
      </c>
      <c r="R33" s="6083">
        <v>0</v>
      </c>
      <c r="S33" s="6083">
        <v>0</v>
      </c>
    </row>
    <row r="34" spans="1:19" ht="14.25" customHeight="1">
      <c r="A34" s="5" t="s">
        <v>32</v>
      </c>
      <c r="B34" s="2908">
        <v>17</v>
      </c>
      <c r="C34" s="2908">
        <v>0</v>
      </c>
      <c r="D34" s="2908">
        <v>1</v>
      </c>
      <c r="E34" s="2908">
        <v>1</v>
      </c>
      <c r="F34" s="2908">
        <v>0</v>
      </c>
      <c r="G34" s="2909" t="s">
        <v>724</v>
      </c>
      <c r="H34" s="2908">
        <v>0</v>
      </c>
      <c r="I34" s="2908">
        <v>0</v>
      </c>
      <c r="J34" s="2910">
        <v>0</v>
      </c>
      <c r="K34" s="2907" t="s">
        <v>724</v>
      </c>
      <c r="L34" s="2907" t="s">
        <v>398</v>
      </c>
      <c r="M34" s="6048">
        <v>5</v>
      </c>
      <c r="N34" s="6048">
        <v>0</v>
      </c>
      <c r="O34" s="6048">
        <v>0</v>
      </c>
      <c r="P34" s="6049">
        <v>0</v>
      </c>
      <c r="Q34" s="6083">
        <v>0</v>
      </c>
      <c r="R34" s="6083">
        <v>0</v>
      </c>
      <c r="S34" s="6083">
        <v>0</v>
      </c>
    </row>
    <row r="35" spans="1:19" ht="14.25" customHeight="1">
      <c r="A35" s="5" t="s">
        <v>33</v>
      </c>
      <c r="B35" s="5369">
        <v>21</v>
      </c>
      <c r="C35" s="5369">
        <v>1</v>
      </c>
      <c r="D35" s="5369">
        <v>0</v>
      </c>
      <c r="E35" s="5369">
        <v>0</v>
      </c>
      <c r="F35" s="5369">
        <v>1</v>
      </c>
      <c r="G35" s="5370" t="s">
        <v>652</v>
      </c>
      <c r="H35" s="5369">
        <v>0</v>
      </c>
      <c r="I35" s="5369">
        <v>0</v>
      </c>
      <c r="J35" s="5371">
        <v>0</v>
      </c>
      <c r="K35" s="5368" t="s">
        <v>724</v>
      </c>
      <c r="L35" s="5368" t="s">
        <v>398</v>
      </c>
      <c r="M35" s="6048">
        <v>0</v>
      </c>
      <c r="N35" s="6048">
        <v>0</v>
      </c>
      <c r="O35" s="6048">
        <v>0</v>
      </c>
      <c r="P35" s="6049">
        <v>0</v>
      </c>
      <c r="Q35" s="6083">
        <v>0</v>
      </c>
      <c r="R35" s="6083">
        <v>0</v>
      </c>
      <c r="S35" s="6083">
        <v>0</v>
      </c>
    </row>
    <row r="36" spans="1:19" ht="14.25" customHeight="1">
      <c r="A36" s="5" t="s">
        <v>34</v>
      </c>
      <c r="B36" s="5673">
        <v>17</v>
      </c>
      <c r="C36" s="5673">
        <v>0</v>
      </c>
      <c r="D36" s="5673">
        <v>0</v>
      </c>
      <c r="E36" s="5673">
        <v>0</v>
      </c>
      <c r="F36" s="5673">
        <v>0</v>
      </c>
      <c r="G36" s="5674" t="s">
        <v>724</v>
      </c>
      <c r="H36" s="5673">
        <v>0</v>
      </c>
      <c r="I36" s="5673">
        <v>0</v>
      </c>
      <c r="J36" s="5675">
        <v>0</v>
      </c>
      <c r="K36" s="5672" t="s">
        <v>724</v>
      </c>
      <c r="L36" s="5672" t="s">
        <v>725</v>
      </c>
      <c r="M36" s="6048">
        <v>27</v>
      </c>
      <c r="N36" s="6048">
        <v>0</v>
      </c>
      <c r="O36" s="6048">
        <v>0</v>
      </c>
      <c r="P36" s="6049">
        <v>0</v>
      </c>
      <c r="Q36" s="6083">
        <v>0</v>
      </c>
      <c r="R36" s="6083">
        <v>0</v>
      </c>
      <c r="S36" s="6083">
        <v>0</v>
      </c>
    </row>
    <row r="37" spans="1:19" ht="14.25" customHeight="1">
      <c r="A37" s="5" t="s">
        <v>35</v>
      </c>
      <c r="B37" s="4865">
        <v>27</v>
      </c>
      <c r="C37" s="4865">
        <v>1</v>
      </c>
      <c r="D37" s="4865">
        <v>0</v>
      </c>
      <c r="E37" s="4865">
        <v>1</v>
      </c>
      <c r="F37" s="4865">
        <v>0</v>
      </c>
      <c r="G37" s="4866" t="s">
        <v>724</v>
      </c>
      <c r="H37" s="4865">
        <v>0</v>
      </c>
      <c r="I37" s="4865" t="s">
        <v>398</v>
      </c>
      <c r="J37" s="6079" t="s">
        <v>398</v>
      </c>
      <c r="K37" s="4867" t="s">
        <v>724</v>
      </c>
      <c r="L37" s="4867" t="s">
        <v>398</v>
      </c>
      <c r="M37" s="4867">
        <v>6</v>
      </c>
      <c r="N37" s="4867">
        <v>0</v>
      </c>
      <c r="O37" s="4867">
        <v>0</v>
      </c>
      <c r="P37" s="4868">
        <v>0</v>
      </c>
      <c r="Q37" s="4178">
        <v>0</v>
      </c>
      <c r="R37" s="4178">
        <v>0</v>
      </c>
      <c r="S37" s="4178">
        <v>0</v>
      </c>
    </row>
    <row r="38" spans="1:19" ht="14.25" customHeight="1">
      <c r="A38" s="5" t="s">
        <v>36</v>
      </c>
      <c r="B38" s="3199">
        <v>8</v>
      </c>
      <c r="C38" s="3199">
        <v>2</v>
      </c>
      <c r="D38" s="3199">
        <v>3</v>
      </c>
      <c r="E38" s="3199">
        <v>1</v>
      </c>
      <c r="F38" s="3199">
        <v>0</v>
      </c>
      <c r="G38" s="3200" t="s">
        <v>724</v>
      </c>
      <c r="H38" s="3199">
        <v>0</v>
      </c>
      <c r="I38" s="3199" t="s">
        <v>398</v>
      </c>
      <c r="J38" s="5509" t="s">
        <v>398</v>
      </c>
      <c r="K38" s="3201" t="s">
        <v>652</v>
      </c>
      <c r="L38" s="3201" t="s">
        <v>1938</v>
      </c>
      <c r="M38" s="5509">
        <v>0</v>
      </c>
      <c r="N38" s="5509" t="s">
        <v>398</v>
      </c>
      <c r="O38" s="5509" t="s">
        <v>398</v>
      </c>
      <c r="P38" s="5510" t="s">
        <v>398</v>
      </c>
      <c r="Q38" s="6082" t="s">
        <v>398</v>
      </c>
      <c r="R38" s="6082" t="s">
        <v>398</v>
      </c>
      <c r="S38" s="6082" t="s">
        <v>398</v>
      </c>
    </row>
    <row r="39" spans="1:19" ht="14.25" customHeight="1">
      <c r="A39" s="5" t="s">
        <v>37</v>
      </c>
      <c r="B39" s="2141">
        <v>7</v>
      </c>
      <c r="C39" s="2141">
        <v>0</v>
      </c>
      <c r="D39" s="2141">
        <v>0</v>
      </c>
      <c r="E39" s="2141">
        <v>0</v>
      </c>
      <c r="F39" s="2141">
        <v>0</v>
      </c>
      <c r="G39" s="2142" t="s">
        <v>724</v>
      </c>
      <c r="H39" s="2141">
        <v>0</v>
      </c>
      <c r="I39" s="2141">
        <v>0</v>
      </c>
      <c r="J39" s="2143">
        <v>0</v>
      </c>
      <c r="K39" s="2140" t="s">
        <v>724</v>
      </c>
      <c r="L39" s="2140" t="s">
        <v>398</v>
      </c>
      <c r="M39" s="5509" t="s">
        <v>398</v>
      </c>
      <c r="N39" s="5509" t="s">
        <v>398</v>
      </c>
      <c r="O39" s="5509" t="s">
        <v>398</v>
      </c>
      <c r="P39" s="5509" t="s">
        <v>398</v>
      </c>
      <c r="Q39" s="5509" t="s">
        <v>398</v>
      </c>
      <c r="R39" s="5509" t="s">
        <v>398</v>
      </c>
      <c r="S39" s="5509" t="s">
        <v>398</v>
      </c>
    </row>
    <row r="40" spans="1:19" ht="14.25" customHeight="1">
      <c r="A40" s="5" t="s">
        <v>38</v>
      </c>
      <c r="B40" s="4056">
        <v>10</v>
      </c>
      <c r="C40" s="4056">
        <v>0</v>
      </c>
      <c r="D40" s="4056">
        <v>7</v>
      </c>
      <c r="E40" s="4056">
        <v>3</v>
      </c>
      <c r="F40" s="4056">
        <v>3</v>
      </c>
      <c r="G40" s="4057" t="s">
        <v>652</v>
      </c>
      <c r="H40" s="4056">
        <v>0</v>
      </c>
      <c r="I40" s="4056">
        <v>0</v>
      </c>
      <c r="J40" s="4058">
        <v>0</v>
      </c>
      <c r="K40" s="4055" t="s">
        <v>724</v>
      </c>
      <c r="L40" s="4055" t="s">
        <v>398</v>
      </c>
      <c r="M40" s="6048">
        <v>0</v>
      </c>
      <c r="N40" s="6048">
        <v>0</v>
      </c>
      <c r="O40" s="6048">
        <v>0</v>
      </c>
      <c r="P40" s="6049">
        <v>0</v>
      </c>
      <c r="Q40" s="6083">
        <v>0</v>
      </c>
      <c r="R40" s="6083">
        <v>0</v>
      </c>
      <c r="S40" s="6083">
        <v>0</v>
      </c>
    </row>
    <row r="41" spans="1:19">
      <c r="A41" s="5" t="s">
        <v>39</v>
      </c>
      <c r="B41" s="1794">
        <v>2</v>
      </c>
      <c r="C41" s="1794">
        <v>0</v>
      </c>
      <c r="D41" s="1794">
        <v>0</v>
      </c>
      <c r="E41" s="1794">
        <v>0</v>
      </c>
      <c r="F41" s="1794">
        <v>0</v>
      </c>
      <c r="G41" s="1795" t="s">
        <v>724</v>
      </c>
      <c r="H41" s="1794">
        <v>0</v>
      </c>
      <c r="I41" s="1794">
        <v>0</v>
      </c>
      <c r="J41" s="1796">
        <v>0</v>
      </c>
      <c r="K41" s="1793" t="s">
        <v>724</v>
      </c>
      <c r="L41" s="1793" t="s">
        <v>398</v>
      </c>
      <c r="M41" s="6048">
        <v>0</v>
      </c>
      <c r="N41" s="6048">
        <v>0</v>
      </c>
      <c r="O41" s="6048">
        <v>0</v>
      </c>
      <c r="P41" s="6049">
        <v>0</v>
      </c>
      <c r="Q41" s="6083">
        <v>0</v>
      </c>
      <c r="R41" s="6083">
        <v>0</v>
      </c>
      <c r="S41" s="6083">
        <v>0</v>
      </c>
    </row>
    <row r="42" spans="1:19" ht="72">
      <c r="A42" s="5" t="s">
        <v>40</v>
      </c>
      <c r="B42" s="2048">
        <v>16</v>
      </c>
      <c r="C42" s="2048">
        <v>2</v>
      </c>
      <c r="D42" s="2048">
        <v>4</v>
      </c>
      <c r="E42" s="2048">
        <v>2</v>
      </c>
      <c r="F42" s="2048">
        <v>2</v>
      </c>
      <c r="G42" s="2049" t="s">
        <v>724</v>
      </c>
      <c r="H42" s="2048">
        <v>0</v>
      </c>
      <c r="I42" s="2048" t="s">
        <v>398</v>
      </c>
      <c r="J42" s="5509" t="s">
        <v>398</v>
      </c>
      <c r="K42" s="2047" t="s">
        <v>652</v>
      </c>
      <c r="L42" s="2167" t="s">
        <v>1453</v>
      </c>
      <c r="M42" s="6048">
        <v>12</v>
      </c>
      <c r="N42" s="6048">
        <v>0</v>
      </c>
      <c r="O42" s="6048">
        <v>0</v>
      </c>
      <c r="P42" s="6049">
        <v>0</v>
      </c>
      <c r="Q42" s="6082" t="s">
        <v>398</v>
      </c>
      <c r="R42" s="6082" t="s">
        <v>398</v>
      </c>
      <c r="S42" s="6082" t="s">
        <v>398</v>
      </c>
    </row>
    <row r="43" spans="1:19" ht="14.25" customHeight="1">
      <c r="A43" s="5" t="s">
        <v>41</v>
      </c>
      <c r="B43" s="3670">
        <v>28</v>
      </c>
      <c r="C43" s="3670">
        <v>2</v>
      </c>
      <c r="D43" s="3670">
        <v>4</v>
      </c>
      <c r="E43" s="3670">
        <v>4</v>
      </c>
      <c r="F43" s="3670">
        <v>1</v>
      </c>
      <c r="G43" s="3671" t="s">
        <v>724</v>
      </c>
      <c r="H43" s="3670">
        <v>0</v>
      </c>
      <c r="I43" s="3670">
        <v>0</v>
      </c>
      <c r="J43" s="3672">
        <v>0</v>
      </c>
      <c r="K43" s="3669" t="s">
        <v>724</v>
      </c>
      <c r="L43" s="3669"/>
      <c r="M43" s="6048">
        <v>29</v>
      </c>
      <c r="N43" s="6048">
        <v>2</v>
      </c>
      <c r="O43" s="6048">
        <v>2</v>
      </c>
      <c r="P43" s="6049">
        <v>1</v>
      </c>
      <c r="Q43" s="6083">
        <v>2</v>
      </c>
      <c r="R43" s="6083">
        <v>2</v>
      </c>
      <c r="S43" s="6083">
        <v>0</v>
      </c>
    </row>
    <row r="44" spans="1:19" ht="36">
      <c r="A44" s="5" t="s">
        <v>42</v>
      </c>
      <c r="B44" s="3295">
        <v>20</v>
      </c>
      <c r="C44" s="3295">
        <v>2</v>
      </c>
      <c r="D44" s="3295">
        <v>3</v>
      </c>
      <c r="E44" s="3295">
        <v>2</v>
      </c>
      <c r="F44" s="3295">
        <v>1</v>
      </c>
      <c r="G44" s="3296" t="s">
        <v>724</v>
      </c>
      <c r="H44" s="3295">
        <v>1</v>
      </c>
      <c r="I44" s="3295">
        <v>1</v>
      </c>
      <c r="J44" s="3297">
        <v>0</v>
      </c>
      <c r="K44" s="3294" t="s">
        <v>652</v>
      </c>
      <c r="L44" s="1591" t="s">
        <v>1981</v>
      </c>
      <c r="M44" s="6048">
        <v>14</v>
      </c>
      <c r="N44" s="6048">
        <v>0</v>
      </c>
      <c r="O44" s="6048">
        <v>0</v>
      </c>
      <c r="P44" s="6049">
        <v>0</v>
      </c>
      <c r="Q44" s="6083">
        <v>0</v>
      </c>
      <c r="R44" s="6083">
        <v>0</v>
      </c>
      <c r="S44" s="6083">
        <v>0</v>
      </c>
    </row>
    <row r="45" spans="1:19" ht="14.25" customHeight="1">
      <c r="A45" s="5" t="s">
        <v>43</v>
      </c>
      <c r="B45" s="2525">
        <v>31</v>
      </c>
      <c r="C45" s="2525">
        <v>0</v>
      </c>
      <c r="D45" s="2525">
        <v>22</v>
      </c>
      <c r="E45" s="2525">
        <v>13</v>
      </c>
      <c r="F45" s="2525">
        <v>4</v>
      </c>
      <c r="G45" s="2526" t="s">
        <v>724</v>
      </c>
      <c r="H45" s="2525">
        <v>1</v>
      </c>
      <c r="I45" s="2525">
        <v>1</v>
      </c>
      <c r="J45" s="2527">
        <v>0</v>
      </c>
      <c r="K45" s="2524" t="s">
        <v>724</v>
      </c>
      <c r="L45" s="2524" t="s">
        <v>398</v>
      </c>
      <c r="M45" s="6048">
        <v>1</v>
      </c>
      <c r="N45" s="6048">
        <v>0</v>
      </c>
      <c r="O45" s="6048">
        <v>0</v>
      </c>
      <c r="P45" s="6049">
        <v>0</v>
      </c>
      <c r="Q45" s="6083">
        <v>0</v>
      </c>
      <c r="R45" s="6083">
        <v>0</v>
      </c>
      <c r="S45" s="6083">
        <v>0</v>
      </c>
    </row>
    <row r="46" spans="1:19" ht="14.25" customHeight="1">
      <c r="A46" s="5" t="s">
        <v>44</v>
      </c>
      <c r="B46" s="1322">
        <v>1</v>
      </c>
      <c r="C46" s="1322">
        <v>0</v>
      </c>
      <c r="D46" s="1322">
        <v>0</v>
      </c>
      <c r="E46" s="1322">
        <v>0</v>
      </c>
      <c r="F46" s="1322">
        <v>0</v>
      </c>
      <c r="G46" s="1323" t="s">
        <v>724</v>
      </c>
      <c r="H46" s="1322">
        <v>0</v>
      </c>
      <c r="I46" s="1322">
        <v>0</v>
      </c>
      <c r="J46" s="1324">
        <v>0</v>
      </c>
      <c r="K46" s="1321" t="s">
        <v>652</v>
      </c>
      <c r="L46" s="1321" t="s">
        <v>1151</v>
      </c>
      <c r="M46" s="5509" t="s">
        <v>821</v>
      </c>
      <c r="N46" s="5509" t="s">
        <v>821</v>
      </c>
      <c r="O46" s="5509" t="s">
        <v>821</v>
      </c>
      <c r="P46" s="5510" t="s">
        <v>821</v>
      </c>
      <c r="Q46" s="6082" t="s">
        <v>821</v>
      </c>
      <c r="R46" s="6082" t="s">
        <v>821</v>
      </c>
      <c r="S46" s="6082" t="s">
        <v>821</v>
      </c>
    </row>
    <row r="47" spans="1:19" ht="14.25" customHeight="1">
      <c r="A47" s="5" t="s">
        <v>45</v>
      </c>
      <c r="B47" s="907">
        <v>34</v>
      </c>
      <c r="C47" s="907">
        <v>0</v>
      </c>
      <c r="D47" s="907">
        <v>2</v>
      </c>
      <c r="E47" s="907">
        <v>1</v>
      </c>
      <c r="F47" s="907">
        <v>0</v>
      </c>
      <c r="G47" s="908" t="s">
        <v>724</v>
      </c>
      <c r="H47" s="907" t="s">
        <v>398</v>
      </c>
      <c r="I47" s="907" t="s">
        <v>398</v>
      </c>
      <c r="J47" s="5509" t="s">
        <v>398</v>
      </c>
      <c r="K47" s="906" t="s">
        <v>724</v>
      </c>
      <c r="L47" s="906" t="s">
        <v>398</v>
      </c>
      <c r="M47" s="6048">
        <v>2</v>
      </c>
      <c r="N47" s="6048">
        <v>0</v>
      </c>
      <c r="O47" s="6048">
        <v>0</v>
      </c>
      <c r="P47" s="6049">
        <v>0</v>
      </c>
      <c r="Q47" s="6083">
        <v>0</v>
      </c>
      <c r="R47" s="6083">
        <v>0</v>
      </c>
      <c r="S47" s="6083">
        <v>0</v>
      </c>
    </row>
    <row r="48" spans="1:19" ht="14.25" customHeight="1">
      <c r="A48" s="5" t="s">
        <v>46</v>
      </c>
      <c r="B48" s="1416">
        <v>36</v>
      </c>
      <c r="C48" s="1416">
        <v>2</v>
      </c>
      <c r="D48" s="1416">
        <v>4</v>
      </c>
      <c r="E48" s="1416">
        <v>3</v>
      </c>
      <c r="F48" s="1416">
        <v>3</v>
      </c>
      <c r="G48" s="1417" t="s">
        <v>724</v>
      </c>
      <c r="H48" s="1416">
        <v>1</v>
      </c>
      <c r="I48" s="1416">
        <v>0</v>
      </c>
      <c r="J48" s="1418">
        <v>1</v>
      </c>
      <c r="K48" s="1415" t="s">
        <v>724</v>
      </c>
      <c r="L48" s="1415" t="s">
        <v>398</v>
      </c>
      <c r="M48" s="6048">
        <v>0</v>
      </c>
      <c r="N48" s="5509" t="s">
        <v>398</v>
      </c>
      <c r="O48" s="5509" t="s">
        <v>398</v>
      </c>
      <c r="P48" s="5509" t="s">
        <v>398</v>
      </c>
      <c r="Q48" s="5509" t="s">
        <v>398</v>
      </c>
      <c r="R48" s="5509" t="s">
        <v>398</v>
      </c>
      <c r="S48" s="5509" t="s">
        <v>398</v>
      </c>
    </row>
    <row r="49" spans="1:19" ht="14.25" customHeight="1">
      <c r="A49" s="5" t="s">
        <v>47</v>
      </c>
      <c r="B49" s="2243">
        <v>13</v>
      </c>
      <c r="C49" s="2243">
        <v>0</v>
      </c>
      <c r="D49" s="2243">
        <v>6</v>
      </c>
      <c r="E49" s="2243">
        <v>2</v>
      </c>
      <c r="F49" s="2243">
        <v>2</v>
      </c>
      <c r="G49" s="2244" t="s">
        <v>724</v>
      </c>
      <c r="H49" s="2243">
        <v>0</v>
      </c>
      <c r="I49" s="2243" t="s">
        <v>398</v>
      </c>
      <c r="J49" s="5509" t="s">
        <v>398</v>
      </c>
      <c r="K49" s="2242" t="s">
        <v>724</v>
      </c>
      <c r="L49" s="2242" t="s">
        <v>398</v>
      </c>
      <c r="M49" s="6048">
        <v>6</v>
      </c>
      <c r="N49" s="6048">
        <v>0</v>
      </c>
      <c r="O49" s="6048">
        <v>0</v>
      </c>
      <c r="P49" s="6049">
        <v>0</v>
      </c>
      <c r="Q49" s="6083">
        <v>0</v>
      </c>
      <c r="R49" s="6082" t="s">
        <v>398</v>
      </c>
      <c r="S49" s="6082" t="s">
        <v>398</v>
      </c>
    </row>
    <row r="50" spans="1:19" ht="14.25" customHeight="1">
      <c r="A50" s="5" t="s">
        <v>48</v>
      </c>
      <c r="B50" s="1229">
        <v>19</v>
      </c>
      <c r="C50" s="1229">
        <v>0</v>
      </c>
      <c r="D50" s="1229">
        <v>15</v>
      </c>
      <c r="E50" s="1229">
        <v>0</v>
      </c>
      <c r="F50" s="1229">
        <v>0</v>
      </c>
      <c r="G50" s="1230" t="s">
        <v>724</v>
      </c>
      <c r="H50" s="1229">
        <v>0</v>
      </c>
      <c r="I50" s="1229">
        <v>0</v>
      </c>
      <c r="J50" s="1231">
        <v>0</v>
      </c>
      <c r="K50" s="1228" t="s">
        <v>724</v>
      </c>
      <c r="L50" s="1228"/>
      <c r="M50" s="6048">
        <v>6</v>
      </c>
      <c r="N50" s="6048">
        <v>0</v>
      </c>
      <c r="O50" s="6048">
        <v>0</v>
      </c>
      <c r="P50" s="6049">
        <v>0</v>
      </c>
      <c r="Q50" s="6083">
        <v>0</v>
      </c>
      <c r="R50" s="6083">
        <v>0</v>
      </c>
      <c r="S50" s="6083">
        <v>0</v>
      </c>
    </row>
    <row r="51" spans="1:19" ht="14.25" customHeight="1">
      <c r="A51" s="5" t="s">
        <v>49</v>
      </c>
      <c r="B51" s="807">
        <v>8</v>
      </c>
      <c r="C51" s="807">
        <v>1</v>
      </c>
      <c r="D51" s="807">
        <v>5</v>
      </c>
      <c r="E51" s="807">
        <v>2</v>
      </c>
      <c r="F51" s="807">
        <v>3</v>
      </c>
      <c r="G51" s="808" t="s">
        <v>724</v>
      </c>
      <c r="H51" s="807">
        <v>0</v>
      </c>
      <c r="I51" s="807">
        <v>1</v>
      </c>
      <c r="J51" s="809">
        <v>0</v>
      </c>
      <c r="K51" s="806" t="s">
        <v>724</v>
      </c>
      <c r="L51" s="806" t="s">
        <v>398</v>
      </c>
      <c r="M51" s="6048">
        <v>1</v>
      </c>
      <c r="N51" s="6048">
        <v>0</v>
      </c>
      <c r="O51" s="6048">
        <v>0</v>
      </c>
      <c r="P51" s="6049">
        <v>0</v>
      </c>
      <c r="Q51" s="6083">
        <v>0</v>
      </c>
      <c r="R51" s="6083">
        <v>0</v>
      </c>
      <c r="S51" s="6083">
        <v>0</v>
      </c>
    </row>
    <row r="52" spans="1:19" ht="14.25" customHeight="1">
      <c r="A52" s="5" t="s">
        <v>50</v>
      </c>
      <c r="B52" s="4379">
        <v>12</v>
      </c>
      <c r="C52" s="4379">
        <v>1</v>
      </c>
      <c r="D52" s="4379">
        <v>1</v>
      </c>
      <c r="E52" s="4379">
        <v>0</v>
      </c>
      <c r="F52" s="4379">
        <v>0</v>
      </c>
      <c r="G52" s="4380" t="s">
        <v>652</v>
      </c>
      <c r="H52" s="4379">
        <v>0</v>
      </c>
      <c r="I52" s="4379">
        <v>0</v>
      </c>
      <c r="J52" s="4381">
        <v>0</v>
      </c>
      <c r="K52" s="4378" t="s">
        <v>724</v>
      </c>
      <c r="L52" s="4378" t="s">
        <v>2253</v>
      </c>
      <c r="M52" s="6048">
        <v>5</v>
      </c>
      <c r="N52" s="6048">
        <v>0</v>
      </c>
      <c r="O52" s="6048">
        <v>0</v>
      </c>
      <c r="P52" s="6049">
        <v>0</v>
      </c>
      <c r="Q52" s="6083">
        <v>0</v>
      </c>
      <c r="R52" s="6083">
        <v>0</v>
      </c>
      <c r="S52" s="6083">
        <v>0</v>
      </c>
    </row>
    <row r="53" spans="1:19" ht="14.25" customHeight="1">
      <c r="A53" s="5" t="s">
        <v>51</v>
      </c>
      <c r="B53" s="3772">
        <v>0</v>
      </c>
      <c r="C53" s="3772">
        <v>0</v>
      </c>
      <c r="D53" s="3772" t="s">
        <v>398</v>
      </c>
      <c r="E53" s="3772" t="s">
        <v>398</v>
      </c>
      <c r="F53" s="3772" t="s">
        <v>398</v>
      </c>
      <c r="G53" s="3772" t="s">
        <v>398</v>
      </c>
      <c r="H53" s="3772" t="s">
        <v>398</v>
      </c>
      <c r="I53" s="3772" t="s">
        <v>398</v>
      </c>
      <c r="J53" s="3772" t="s">
        <v>398</v>
      </c>
      <c r="K53" s="5981" t="s">
        <v>398</v>
      </c>
      <c r="L53" s="5981" t="s">
        <v>398</v>
      </c>
      <c r="M53" s="6046" t="s">
        <v>398</v>
      </c>
      <c r="N53" s="6046" t="s">
        <v>398</v>
      </c>
      <c r="O53" s="6046" t="s">
        <v>398</v>
      </c>
      <c r="P53" s="6046" t="s">
        <v>398</v>
      </c>
      <c r="Q53" s="6046" t="s">
        <v>398</v>
      </c>
      <c r="R53" s="6046" t="s">
        <v>398</v>
      </c>
      <c r="S53" s="6046" t="s">
        <v>398</v>
      </c>
    </row>
    <row r="54" spans="1:19" ht="36">
      <c r="A54" s="5" t="s">
        <v>52</v>
      </c>
      <c r="B54" s="3003">
        <v>12</v>
      </c>
      <c r="C54" s="3003">
        <v>0</v>
      </c>
      <c r="D54" s="3003">
        <v>0</v>
      </c>
      <c r="E54" s="3003">
        <v>0</v>
      </c>
      <c r="F54" s="3003">
        <v>0</v>
      </c>
      <c r="G54" s="3004" t="s">
        <v>724</v>
      </c>
      <c r="H54" s="3003">
        <v>0</v>
      </c>
      <c r="I54" s="3003">
        <v>0</v>
      </c>
      <c r="J54" s="2874">
        <v>0</v>
      </c>
      <c r="K54" s="1591" t="s">
        <v>652</v>
      </c>
      <c r="L54" s="1591" t="s">
        <v>1858</v>
      </c>
      <c r="M54" s="2874">
        <v>27</v>
      </c>
      <c r="N54" s="2874">
        <v>0</v>
      </c>
      <c r="O54" s="2874">
        <v>0</v>
      </c>
      <c r="P54" s="2868">
        <v>0</v>
      </c>
      <c r="Q54" s="6085">
        <v>0</v>
      </c>
      <c r="R54" s="6085">
        <v>0</v>
      </c>
      <c r="S54" s="6085">
        <v>0</v>
      </c>
    </row>
    <row r="55" spans="1:19" s="24" customFormat="1" ht="14.25" customHeight="1">
      <c r="A55" s="54" t="s">
        <v>53</v>
      </c>
      <c r="B55" s="2342">
        <v>13</v>
      </c>
      <c r="C55" s="2342">
        <v>0</v>
      </c>
      <c r="D55" s="2342">
        <v>1</v>
      </c>
      <c r="E55" s="2342">
        <v>1</v>
      </c>
      <c r="F55" s="2342">
        <v>1</v>
      </c>
      <c r="G55" s="2343" t="s">
        <v>724</v>
      </c>
      <c r="H55" s="2342">
        <v>0</v>
      </c>
      <c r="I55" s="2342" t="s">
        <v>725</v>
      </c>
      <c r="J55" s="5509" t="s">
        <v>725</v>
      </c>
      <c r="K55" s="2341" t="s">
        <v>652</v>
      </c>
      <c r="L55" s="2341" t="s">
        <v>1608</v>
      </c>
      <c r="M55" s="6048">
        <v>6</v>
      </c>
      <c r="N55" s="6048">
        <v>0</v>
      </c>
      <c r="O55" s="5509" t="s">
        <v>725</v>
      </c>
      <c r="P55" s="5510" t="s">
        <v>725</v>
      </c>
      <c r="Q55" s="6082" t="s">
        <v>725</v>
      </c>
      <c r="R55" s="6082" t="s">
        <v>725</v>
      </c>
      <c r="S55" s="6082" t="s">
        <v>725</v>
      </c>
    </row>
    <row r="56" spans="1:19" ht="36">
      <c r="A56" s="5" t="s">
        <v>54</v>
      </c>
      <c r="B56" s="1614">
        <v>1</v>
      </c>
      <c r="C56" s="1614">
        <v>0</v>
      </c>
      <c r="D56" s="1614">
        <v>0</v>
      </c>
      <c r="E56" s="1614">
        <v>0</v>
      </c>
      <c r="F56" s="1614">
        <v>0</v>
      </c>
      <c r="G56" s="1615" t="s">
        <v>724</v>
      </c>
      <c r="H56" s="1614">
        <v>0</v>
      </c>
      <c r="I56" s="1614">
        <v>0</v>
      </c>
      <c r="J56" s="1616">
        <v>0</v>
      </c>
      <c r="K56" s="1613" t="s">
        <v>652</v>
      </c>
      <c r="L56" s="1591" t="s">
        <v>1261</v>
      </c>
      <c r="M56" s="6048">
        <v>6</v>
      </c>
      <c r="N56" s="6048">
        <v>0</v>
      </c>
      <c r="O56" s="6048">
        <v>0</v>
      </c>
      <c r="P56" s="6049">
        <v>0</v>
      </c>
      <c r="Q56" s="6084">
        <v>0</v>
      </c>
      <c r="R56" s="6084">
        <v>0</v>
      </c>
      <c r="S56" s="6084">
        <v>0</v>
      </c>
    </row>
    <row r="57" spans="1:19" ht="14.25" customHeight="1">
      <c r="A57" s="5" t="s">
        <v>55</v>
      </c>
      <c r="B57" s="5256">
        <v>35</v>
      </c>
      <c r="C57" s="5256">
        <v>0</v>
      </c>
      <c r="D57" s="5256">
        <v>1</v>
      </c>
      <c r="E57" s="5256">
        <v>0</v>
      </c>
      <c r="F57" s="5256">
        <v>0</v>
      </c>
      <c r="G57" s="5257" t="s">
        <v>652</v>
      </c>
      <c r="H57" s="5256">
        <v>0</v>
      </c>
      <c r="I57" s="5256">
        <v>0</v>
      </c>
      <c r="J57" s="5258">
        <v>0</v>
      </c>
      <c r="K57" s="5255" t="s">
        <v>724</v>
      </c>
      <c r="L57" s="5255" t="s">
        <v>398</v>
      </c>
      <c r="M57" s="6048">
        <v>25</v>
      </c>
      <c r="N57" s="6048">
        <v>0</v>
      </c>
      <c r="O57" s="6048">
        <v>0</v>
      </c>
      <c r="P57" s="6049">
        <v>0</v>
      </c>
      <c r="Q57" s="6084">
        <v>0</v>
      </c>
      <c r="R57" s="6084">
        <v>0</v>
      </c>
      <c r="S57" s="6084">
        <v>0</v>
      </c>
    </row>
    <row r="58" spans="1:19" ht="14.25" customHeight="1">
      <c r="A58" s="5" t="s">
        <v>56</v>
      </c>
      <c r="B58" s="5557">
        <v>38</v>
      </c>
      <c r="C58" s="5557">
        <v>1</v>
      </c>
      <c r="D58" s="5557">
        <v>0</v>
      </c>
      <c r="E58" s="5557">
        <v>0</v>
      </c>
      <c r="F58" s="5557">
        <v>0</v>
      </c>
      <c r="G58" s="5370" t="s">
        <v>724</v>
      </c>
      <c r="H58" s="5557">
        <v>0</v>
      </c>
      <c r="I58" s="5557">
        <v>0</v>
      </c>
      <c r="J58" s="5509">
        <v>0</v>
      </c>
      <c r="K58" s="6080" t="s">
        <v>724</v>
      </c>
      <c r="L58" s="5497"/>
      <c r="M58" s="5509">
        <v>8</v>
      </c>
      <c r="N58" s="5509">
        <v>0</v>
      </c>
      <c r="O58" s="5509">
        <v>0</v>
      </c>
      <c r="P58" s="5510">
        <v>1</v>
      </c>
      <c r="Q58" s="6082">
        <v>0</v>
      </c>
      <c r="R58" s="6082">
        <v>0</v>
      </c>
      <c r="S58" s="6082">
        <v>0</v>
      </c>
    </row>
    <row r="59" spans="1:19" ht="14.25" customHeight="1">
      <c r="A59" s="5" t="s">
        <v>57</v>
      </c>
      <c r="B59" s="3572">
        <v>8</v>
      </c>
      <c r="C59" s="3572">
        <v>0</v>
      </c>
      <c r="D59" s="3572">
        <v>2</v>
      </c>
      <c r="E59" s="3572">
        <v>2</v>
      </c>
      <c r="F59" s="3572">
        <v>0</v>
      </c>
      <c r="G59" s="3573" t="s">
        <v>724</v>
      </c>
      <c r="H59" s="3572">
        <v>0</v>
      </c>
      <c r="I59" s="3572">
        <v>0</v>
      </c>
      <c r="J59" s="3574">
        <v>0</v>
      </c>
      <c r="K59" s="3571" t="s">
        <v>724</v>
      </c>
      <c r="L59" s="3571" t="s">
        <v>398</v>
      </c>
      <c r="M59" s="5509" t="s">
        <v>398</v>
      </c>
      <c r="N59" s="5509" t="s">
        <v>398</v>
      </c>
      <c r="O59" s="5509" t="s">
        <v>398</v>
      </c>
      <c r="P59" s="5510" t="s">
        <v>398</v>
      </c>
      <c r="Q59" s="6086" t="s">
        <v>398</v>
      </c>
      <c r="R59" s="6086" t="s">
        <v>398</v>
      </c>
      <c r="S59" s="6086" t="s">
        <v>398</v>
      </c>
    </row>
    <row r="60" spans="1:19" s="24" customFormat="1" ht="14.25" customHeight="1">
      <c r="A60" s="54" t="s">
        <v>58</v>
      </c>
      <c r="B60" s="1513">
        <v>20</v>
      </c>
      <c r="C60" s="1513">
        <v>2</v>
      </c>
      <c r="D60" s="1513">
        <v>1</v>
      </c>
      <c r="E60" s="1513">
        <v>0</v>
      </c>
      <c r="F60" s="1513">
        <v>1</v>
      </c>
      <c r="G60" s="1514" t="s">
        <v>724</v>
      </c>
      <c r="H60" s="1513">
        <v>0</v>
      </c>
      <c r="I60" s="1513" t="s">
        <v>725</v>
      </c>
      <c r="J60" s="5509" t="s">
        <v>725</v>
      </c>
      <c r="K60" s="1512" t="s">
        <v>652</v>
      </c>
      <c r="L60" s="1512" t="s">
        <v>1227</v>
      </c>
      <c r="M60" s="6048">
        <v>5</v>
      </c>
      <c r="N60" s="6048">
        <v>0</v>
      </c>
      <c r="O60" s="6048">
        <v>0</v>
      </c>
      <c r="P60" s="6049">
        <v>0</v>
      </c>
      <c r="Q60" s="6083">
        <v>0</v>
      </c>
      <c r="R60" s="6082" t="s">
        <v>725</v>
      </c>
      <c r="S60" s="6082" t="s">
        <v>725</v>
      </c>
    </row>
    <row r="61" spans="1:19" ht="14.25" customHeight="1">
      <c r="A61" s="5" t="s">
        <v>59</v>
      </c>
      <c r="B61" s="4577">
        <v>3</v>
      </c>
      <c r="C61" s="4577">
        <v>0</v>
      </c>
      <c r="D61" s="4577">
        <v>0</v>
      </c>
      <c r="E61" s="4577">
        <v>0</v>
      </c>
      <c r="F61" s="4577">
        <v>0</v>
      </c>
      <c r="G61" s="4578" t="s">
        <v>724</v>
      </c>
      <c r="H61" s="4577">
        <v>0</v>
      </c>
      <c r="I61" s="4577" t="s">
        <v>398</v>
      </c>
      <c r="J61" s="4577" t="s">
        <v>398</v>
      </c>
      <c r="K61" s="4576" t="s">
        <v>724</v>
      </c>
      <c r="L61" s="5981" t="s">
        <v>398</v>
      </c>
      <c r="M61" s="6048">
        <v>0</v>
      </c>
      <c r="N61" s="6046" t="s">
        <v>398</v>
      </c>
      <c r="O61" s="6046" t="s">
        <v>398</v>
      </c>
      <c r="P61" s="6046" t="s">
        <v>398</v>
      </c>
      <c r="Q61" s="6046" t="s">
        <v>398</v>
      </c>
      <c r="R61" s="6046" t="s">
        <v>398</v>
      </c>
      <c r="S61" s="6046" t="s">
        <v>398</v>
      </c>
    </row>
    <row r="62" spans="1:19" ht="14.25" customHeight="1">
      <c r="A62" s="5" t="s">
        <v>60</v>
      </c>
      <c r="B62" s="4674">
        <v>14</v>
      </c>
      <c r="C62" s="4674">
        <v>0</v>
      </c>
      <c r="D62" s="4674">
        <v>3</v>
      </c>
      <c r="E62" s="4674">
        <v>2</v>
      </c>
      <c r="F62" s="4674">
        <v>1</v>
      </c>
      <c r="G62" s="4675" t="s">
        <v>724</v>
      </c>
      <c r="H62" s="4674">
        <v>0</v>
      </c>
      <c r="I62" s="4674">
        <v>0</v>
      </c>
      <c r="J62" s="4676">
        <v>0</v>
      </c>
      <c r="K62" s="4673" t="s">
        <v>724</v>
      </c>
      <c r="L62" s="4673"/>
      <c r="M62" s="6048">
        <v>3</v>
      </c>
      <c r="N62" s="6048">
        <v>0</v>
      </c>
      <c r="O62" s="6048">
        <v>0</v>
      </c>
      <c r="P62" s="6049">
        <v>0</v>
      </c>
      <c r="Q62" s="6084">
        <v>0</v>
      </c>
      <c r="R62" s="6084">
        <v>0</v>
      </c>
      <c r="S62" s="6084">
        <v>0</v>
      </c>
    </row>
    <row r="63" spans="1:19" ht="14.25" customHeight="1">
      <c r="A63" s="5" t="s">
        <v>61</v>
      </c>
      <c r="B63" s="5464">
        <v>13</v>
      </c>
      <c r="C63" s="5464">
        <v>1</v>
      </c>
      <c r="D63" s="5464">
        <v>3</v>
      </c>
      <c r="E63" s="5464">
        <v>0</v>
      </c>
      <c r="F63" s="5464">
        <v>0</v>
      </c>
      <c r="G63" s="5465" t="s">
        <v>724</v>
      </c>
      <c r="H63" s="5464">
        <v>0</v>
      </c>
      <c r="I63" s="5464">
        <v>0</v>
      </c>
      <c r="J63" s="5466">
        <v>0</v>
      </c>
      <c r="K63" s="5463" t="s">
        <v>652</v>
      </c>
      <c r="L63" s="5467" t="s">
        <v>2948</v>
      </c>
      <c r="M63" s="6048">
        <v>30</v>
      </c>
      <c r="N63" s="6048">
        <v>0</v>
      </c>
      <c r="O63" s="6048">
        <v>0</v>
      </c>
      <c r="P63" s="6049">
        <v>0</v>
      </c>
      <c r="Q63" s="6084">
        <v>0</v>
      </c>
      <c r="R63" s="6084">
        <v>0</v>
      </c>
      <c r="S63" s="6084">
        <v>0</v>
      </c>
    </row>
    <row r="64" spans="1:19" ht="14.25" customHeight="1">
      <c r="A64" s="5" t="s">
        <v>62</v>
      </c>
      <c r="B64" s="3863">
        <v>22</v>
      </c>
      <c r="C64" s="3863">
        <v>0</v>
      </c>
      <c r="D64" s="3863">
        <v>0</v>
      </c>
      <c r="E64" s="3863">
        <v>0</v>
      </c>
      <c r="F64" s="3863">
        <v>0</v>
      </c>
      <c r="G64" s="3864" t="s">
        <v>724</v>
      </c>
      <c r="H64" s="3863">
        <v>0</v>
      </c>
      <c r="I64" s="3863">
        <v>0</v>
      </c>
      <c r="J64" s="3865">
        <v>0</v>
      </c>
      <c r="K64" s="3862" t="s">
        <v>724</v>
      </c>
      <c r="L64" s="3862"/>
      <c r="M64" s="5509" t="s">
        <v>398</v>
      </c>
      <c r="N64" s="5509" t="s">
        <v>398</v>
      </c>
      <c r="O64" s="5509" t="s">
        <v>398</v>
      </c>
      <c r="P64" s="5510" t="s">
        <v>398</v>
      </c>
      <c r="Q64" s="6082" t="s">
        <v>398</v>
      </c>
      <c r="R64" s="6082" t="s">
        <v>398</v>
      </c>
      <c r="S64" s="6082" t="s">
        <v>398</v>
      </c>
    </row>
    <row r="65" spans="1:19" ht="14.25" customHeight="1">
      <c r="A65" s="5" t="s">
        <v>63</v>
      </c>
      <c r="B65" s="2621">
        <v>17</v>
      </c>
      <c r="C65" s="2621">
        <v>0</v>
      </c>
      <c r="D65" s="2621">
        <v>0</v>
      </c>
      <c r="E65" s="2621">
        <v>0</v>
      </c>
      <c r="F65" s="2621">
        <v>0</v>
      </c>
      <c r="G65" s="2622" t="s">
        <v>652</v>
      </c>
      <c r="H65" s="2621">
        <v>0</v>
      </c>
      <c r="I65" s="2621">
        <v>0</v>
      </c>
      <c r="J65" s="2623">
        <v>0</v>
      </c>
      <c r="K65" s="2620" t="s">
        <v>724</v>
      </c>
      <c r="L65" s="2620" t="s">
        <v>725</v>
      </c>
      <c r="M65" s="6048">
        <v>19</v>
      </c>
      <c r="N65" s="6048">
        <v>0</v>
      </c>
      <c r="O65" s="6048">
        <v>0</v>
      </c>
      <c r="P65" s="6049">
        <v>0</v>
      </c>
      <c r="Q65" s="6083">
        <v>0</v>
      </c>
      <c r="R65" s="6083">
        <v>0</v>
      </c>
      <c r="S65" s="6083">
        <v>0</v>
      </c>
    </row>
    <row r="66" spans="1:19" ht="14.25" customHeight="1">
      <c r="A66" s="5" t="s">
        <v>64</v>
      </c>
      <c r="B66" s="5872">
        <v>16</v>
      </c>
      <c r="C66" s="5872">
        <v>0</v>
      </c>
      <c r="D66" s="5872">
        <v>1</v>
      </c>
      <c r="E66" s="5872">
        <v>1</v>
      </c>
      <c r="F66" s="5872">
        <v>0</v>
      </c>
      <c r="G66" s="5873" t="s">
        <v>724</v>
      </c>
      <c r="H66" s="5872">
        <v>0</v>
      </c>
      <c r="I66" s="5872">
        <v>0</v>
      </c>
      <c r="J66" s="5874">
        <v>0</v>
      </c>
      <c r="K66" s="5871" t="s">
        <v>724</v>
      </c>
      <c r="L66" s="5871" t="s">
        <v>398</v>
      </c>
      <c r="M66" s="6048">
        <v>31</v>
      </c>
      <c r="N66" s="6048">
        <v>0</v>
      </c>
      <c r="O66" s="6048">
        <v>0</v>
      </c>
      <c r="P66" s="6049">
        <v>0</v>
      </c>
      <c r="Q66" s="6083">
        <v>0</v>
      </c>
      <c r="R66" s="6083">
        <v>0</v>
      </c>
      <c r="S66" s="6083">
        <v>0</v>
      </c>
    </row>
    <row r="67" spans="1:19" ht="14.25" customHeight="1">
      <c r="A67" s="5" t="s">
        <v>65</v>
      </c>
      <c r="B67" s="4477">
        <v>14</v>
      </c>
      <c r="C67" s="4477">
        <v>0</v>
      </c>
      <c r="D67" s="4477">
        <v>6</v>
      </c>
      <c r="E67" s="4477">
        <v>6</v>
      </c>
      <c r="F67" s="4477">
        <v>5</v>
      </c>
      <c r="G67" s="4478" t="s">
        <v>724</v>
      </c>
      <c r="H67" s="4477">
        <v>1</v>
      </c>
      <c r="I67" s="4477">
        <v>1</v>
      </c>
      <c r="J67" s="4479">
        <v>0</v>
      </c>
      <c r="K67" s="4476" t="s">
        <v>724</v>
      </c>
      <c r="L67" s="4476"/>
      <c r="M67" s="6048">
        <v>6</v>
      </c>
      <c r="N67" s="6048">
        <v>0</v>
      </c>
      <c r="O67" s="6048">
        <v>0</v>
      </c>
      <c r="P67" s="6049">
        <v>0</v>
      </c>
      <c r="Q67" s="6083">
        <v>0</v>
      </c>
      <c r="R67" s="6083">
        <v>0</v>
      </c>
      <c r="S67" s="6083">
        <v>0</v>
      </c>
    </row>
    <row r="68" spans="1:19" s="51" customFormat="1" ht="14.25" customHeight="1">
      <c r="A68" s="5" t="s">
        <v>66</v>
      </c>
      <c r="B68" s="6046">
        <v>4</v>
      </c>
      <c r="C68" s="6046">
        <v>0</v>
      </c>
      <c r="D68" s="6046">
        <v>1</v>
      </c>
      <c r="E68" s="6046"/>
      <c r="F68" s="6046">
        <v>0</v>
      </c>
      <c r="G68" s="6047"/>
      <c r="H68" s="6046">
        <v>0</v>
      </c>
      <c r="I68" s="6046">
        <v>0</v>
      </c>
      <c r="J68" s="6048">
        <v>0</v>
      </c>
      <c r="K68" s="6038"/>
      <c r="L68" s="6038" t="s">
        <v>398</v>
      </c>
      <c r="M68" s="6248">
        <v>19</v>
      </c>
      <c r="N68" s="6048">
        <v>0</v>
      </c>
      <c r="O68" s="6048">
        <v>0</v>
      </c>
      <c r="P68" s="6049"/>
      <c r="Q68" s="5875">
        <v>0</v>
      </c>
      <c r="R68" s="5875">
        <v>0</v>
      </c>
      <c r="S68" s="5875">
        <v>0</v>
      </c>
    </row>
    <row r="69" spans="1:19" ht="24.75" thickBot="1">
      <c r="A69" s="32" t="s">
        <v>67</v>
      </c>
      <c r="B69" s="1894">
        <v>6</v>
      </c>
      <c r="C69" s="1894">
        <v>0</v>
      </c>
      <c r="D69" s="1894">
        <v>0</v>
      </c>
      <c r="E69" s="1894">
        <v>0</v>
      </c>
      <c r="F69" s="1894">
        <v>0</v>
      </c>
      <c r="G69" s="1895" t="s">
        <v>724</v>
      </c>
      <c r="H69" s="1894">
        <v>0</v>
      </c>
      <c r="I69" s="1894">
        <v>0</v>
      </c>
      <c r="J69" s="1896">
        <v>0</v>
      </c>
      <c r="K69" s="1893" t="s">
        <v>652</v>
      </c>
      <c r="L69" s="1591" t="s">
        <v>1377</v>
      </c>
      <c r="M69" s="6048">
        <v>0</v>
      </c>
      <c r="N69" s="6048">
        <v>0</v>
      </c>
      <c r="O69" s="6048">
        <v>0</v>
      </c>
      <c r="P69" s="6049">
        <v>0</v>
      </c>
      <c r="Q69" s="6083">
        <v>0</v>
      </c>
      <c r="R69" s="6083">
        <v>0</v>
      </c>
      <c r="S69" s="6083">
        <v>0</v>
      </c>
    </row>
    <row r="70" spans="1:19" ht="14.25" customHeight="1" thickBot="1">
      <c r="A70" s="42" t="s">
        <v>68</v>
      </c>
      <c r="B70" s="39">
        <f>SUM(B13:B69)</f>
        <v>931</v>
      </c>
      <c r="C70" s="39">
        <f t="shared" ref="C70:I70" si="0">SUM(C13:C69)</f>
        <v>30</v>
      </c>
      <c r="D70" s="39">
        <f t="shared" si="0"/>
        <v>124</v>
      </c>
      <c r="E70" s="39">
        <f t="shared" si="0"/>
        <v>59</v>
      </c>
      <c r="F70" s="39">
        <f t="shared" si="0"/>
        <v>35</v>
      </c>
      <c r="G70" s="39">
        <f t="shared" si="0"/>
        <v>0</v>
      </c>
      <c r="H70" s="39">
        <f t="shared" si="0"/>
        <v>5</v>
      </c>
      <c r="I70" s="39">
        <f t="shared" si="0"/>
        <v>4</v>
      </c>
      <c r="J70" s="38">
        <f t="shared" ref="J70:P70" si="1">SUM(J15:J69)</f>
        <v>2</v>
      </c>
      <c r="K70" s="38">
        <f t="shared" si="1"/>
        <v>0</v>
      </c>
      <c r="L70" s="38">
        <f t="shared" si="1"/>
        <v>0</v>
      </c>
      <c r="M70" s="38">
        <f t="shared" si="1"/>
        <v>507</v>
      </c>
      <c r="N70" s="38">
        <f t="shared" si="1"/>
        <v>5</v>
      </c>
      <c r="O70" s="38">
        <f t="shared" si="1"/>
        <v>4</v>
      </c>
      <c r="P70" s="606">
        <f t="shared" si="1"/>
        <v>3</v>
      </c>
      <c r="Q70" s="606">
        <f t="shared" ref="Q70:S70" si="2">SUM(Q15:Q69)</f>
        <v>2</v>
      </c>
      <c r="R70" s="606">
        <f t="shared" si="2"/>
        <v>2</v>
      </c>
      <c r="S70" s="606">
        <f t="shared" si="2"/>
        <v>0</v>
      </c>
    </row>
    <row r="71" spans="1:19" ht="24">
      <c r="A71" s="8" t="s">
        <v>69</v>
      </c>
      <c r="B71" s="4211">
        <v>22</v>
      </c>
      <c r="C71" s="4211">
        <v>0</v>
      </c>
      <c r="D71" s="4211">
        <v>0</v>
      </c>
      <c r="E71" s="4211">
        <v>0</v>
      </c>
      <c r="F71" s="4211">
        <v>2</v>
      </c>
      <c r="G71" s="4214" t="s">
        <v>724</v>
      </c>
      <c r="H71" s="4211">
        <v>1</v>
      </c>
      <c r="I71" s="4211">
        <v>1</v>
      </c>
      <c r="J71" s="4213">
        <v>0</v>
      </c>
      <c r="K71" s="4215" t="s">
        <v>652</v>
      </c>
      <c r="L71" s="6081" t="s">
        <v>2336</v>
      </c>
      <c r="M71" s="6087" t="s">
        <v>398</v>
      </c>
      <c r="N71" s="6087" t="s">
        <v>398</v>
      </c>
      <c r="O71" s="6087" t="s">
        <v>398</v>
      </c>
      <c r="P71" s="6087" t="s">
        <v>398</v>
      </c>
      <c r="Q71" s="6087" t="s">
        <v>398</v>
      </c>
      <c r="R71" s="6087" t="s">
        <v>398</v>
      </c>
      <c r="S71" s="6087" t="s">
        <v>398</v>
      </c>
    </row>
    <row r="72" spans="1:19" ht="24">
      <c r="A72" s="5" t="s">
        <v>70</v>
      </c>
      <c r="B72" s="4211">
        <v>98</v>
      </c>
      <c r="C72" s="4211">
        <v>0</v>
      </c>
      <c r="D72" s="4211">
        <v>27</v>
      </c>
      <c r="E72" s="4211">
        <v>20</v>
      </c>
      <c r="F72" s="4211">
        <v>3</v>
      </c>
      <c r="G72" s="4214" t="s">
        <v>724</v>
      </c>
      <c r="H72" s="4211">
        <v>7</v>
      </c>
      <c r="I72" s="4211">
        <v>6</v>
      </c>
      <c r="J72" s="4213">
        <v>1</v>
      </c>
      <c r="K72" s="4215" t="s">
        <v>652</v>
      </c>
      <c r="L72" s="6081" t="s">
        <v>2336</v>
      </c>
      <c r="M72" s="6087" t="s">
        <v>398</v>
      </c>
      <c r="N72" s="6087" t="s">
        <v>398</v>
      </c>
      <c r="O72" s="6087" t="s">
        <v>398</v>
      </c>
      <c r="P72" s="6087" t="s">
        <v>398</v>
      </c>
      <c r="Q72" s="6087" t="s">
        <v>398</v>
      </c>
      <c r="R72" s="6087" t="s">
        <v>398</v>
      </c>
      <c r="S72" s="6087" t="s">
        <v>398</v>
      </c>
    </row>
    <row r="73" spans="1:19" ht="24">
      <c r="A73" s="5" t="s">
        <v>71</v>
      </c>
      <c r="B73" s="4211">
        <v>134</v>
      </c>
      <c r="C73" s="4211">
        <v>0</v>
      </c>
      <c r="D73" s="4211">
        <v>17</v>
      </c>
      <c r="E73" s="4211">
        <v>10</v>
      </c>
      <c r="F73" s="4211">
        <v>3</v>
      </c>
      <c r="G73" s="4214" t="s">
        <v>724</v>
      </c>
      <c r="H73" s="4211">
        <v>1</v>
      </c>
      <c r="I73" s="4211">
        <v>1</v>
      </c>
      <c r="J73" s="4213">
        <v>0</v>
      </c>
      <c r="K73" s="4215" t="s">
        <v>652</v>
      </c>
      <c r="L73" s="6081" t="s">
        <v>2336</v>
      </c>
      <c r="M73" s="6087" t="s">
        <v>398</v>
      </c>
      <c r="N73" s="6087" t="s">
        <v>398</v>
      </c>
      <c r="O73" s="6087" t="s">
        <v>398</v>
      </c>
      <c r="P73" s="6087" t="s">
        <v>398</v>
      </c>
      <c r="Q73" s="6087" t="s">
        <v>398</v>
      </c>
      <c r="R73" s="6087" t="s">
        <v>398</v>
      </c>
      <c r="S73" s="6087" t="s">
        <v>398</v>
      </c>
    </row>
    <row r="74" spans="1:19" ht="24">
      <c r="A74" s="5" t="s">
        <v>72</v>
      </c>
      <c r="B74" s="4211">
        <v>61</v>
      </c>
      <c r="C74" s="4211">
        <v>0</v>
      </c>
      <c r="D74" s="4211">
        <v>36</v>
      </c>
      <c r="E74" s="4211">
        <v>19</v>
      </c>
      <c r="F74" s="4211">
        <v>4</v>
      </c>
      <c r="G74" s="4214" t="s">
        <v>724</v>
      </c>
      <c r="H74" s="4211">
        <v>3</v>
      </c>
      <c r="I74" s="4211">
        <v>3</v>
      </c>
      <c r="J74" s="4213">
        <v>0</v>
      </c>
      <c r="K74" s="4215" t="s">
        <v>652</v>
      </c>
      <c r="L74" s="6081" t="s">
        <v>2336</v>
      </c>
      <c r="M74" s="6087" t="s">
        <v>398</v>
      </c>
      <c r="N74" s="6087" t="s">
        <v>398</v>
      </c>
      <c r="O74" s="6087" t="s">
        <v>398</v>
      </c>
      <c r="P74" s="6087" t="s">
        <v>398</v>
      </c>
      <c r="Q74" s="6087" t="s">
        <v>398</v>
      </c>
      <c r="R74" s="6087" t="s">
        <v>398</v>
      </c>
      <c r="S74" s="6087" t="s">
        <v>398</v>
      </c>
    </row>
    <row r="75" spans="1:19" ht="24.75" thickBot="1">
      <c r="A75" s="32" t="s">
        <v>73</v>
      </c>
      <c r="B75" s="4212">
        <v>12</v>
      </c>
      <c r="C75" s="4212">
        <v>0</v>
      </c>
      <c r="D75" s="4212">
        <v>12</v>
      </c>
      <c r="E75" s="4212">
        <v>5</v>
      </c>
      <c r="F75" s="4212">
        <v>2</v>
      </c>
      <c r="G75" s="4214" t="s">
        <v>724</v>
      </c>
      <c r="H75" s="4212">
        <v>1</v>
      </c>
      <c r="I75" s="4212">
        <v>1</v>
      </c>
      <c r="J75" s="4213">
        <v>0</v>
      </c>
      <c r="K75" s="4215" t="s">
        <v>652</v>
      </c>
      <c r="L75" s="6081" t="s">
        <v>2336</v>
      </c>
      <c r="M75" s="6087" t="s">
        <v>398</v>
      </c>
      <c r="N75" s="6087" t="s">
        <v>398</v>
      </c>
      <c r="O75" s="6087" t="s">
        <v>398</v>
      </c>
      <c r="P75" s="6087" t="s">
        <v>398</v>
      </c>
      <c r="Q75" s="6087" t="s">
        <v>398</v>
      </c>
      <c r="R75" s="6087" t="s">
        <v>398</v>
      </c>
      <c r="S75" s="6087" t="s">
        <v>398</v>
      </c>
    </row>
    <row r="76" spans="1:19" ht="14.25" customHeight="1" thickBot="1">
      <c r="A76" s="42" t="s">
        <v>74</v>
      </c>
      <c r="B76" s="39">
        <f>SUM(B71:B75)</f>
        <v>327</v>
      </c>
      <c r="C76" s="39">
        <f t="shared" ref="C76:I76" si="3">SUM(C71:C75)</f>
        <v>0</v>
      </c>
      <c r="D76" s="39">
        <f t="shared" si="3"/>
        <v>92</v>
      </c>
      <c r="E76" s="39">
        <f t="shared" si="3"/>
        <v>54</v>
      </c>
      <c r="F76" s="39">
        <f t="shared" si="3"/>
        <v>14</v>
      </c>
      <c r="G76" s="39">
        <f t="shared" si="3"/>
        <v>0</v>
      </c>
      <c r="H76" s="39">
        <f t="shared" si="3"/>
        <v>13</v>
      </c>
      <c r="I76" s="39">
        <f t="shared" si="3"/>
        <v>12</v>
      </c>
      <c r="J76" s="39">
        <f t="shared" ref="J76:P76" si="4">SUM(J71:J75)</f>
        <v>1</v>
      </c>
      <c r="K76" s="39">
        <f t="shared" si="4"/>
        <v>0</v>
      </c>
      <c r="L76" s="39">
        <f t="shared" si="4"/>
        <v>0</v>
      </c>
      <c r="M76" s="39">
        <f t="shared" si="4"/>
        <v>0</v>
      </c>
      <c r="N76" s="39">
        <f t="shared" si="4"/>
        <v>0</v>
      </c>
      <c r="O76" s="39">
        <f t="shared" si="4"/>
        <v>0</v>
      </c>
      <c r="P76" s="39">
        <f t="shared" si="4"/>
        <v>0</v>
      </c>
      <c r="Q76" s="39">
        <f t="shared" ref="Q76:S76" si="5">SUM(Q71:Q75)</f>
        <v>0</v>
      </c>
      <c r="R76" s="39">
        <f t="shared" si="5"/>
        <v>0</v>
      </c>
      <c r="S76" s="39">
        <f t="shared" si="5"/>
        <v>0</v>
      </c>
    </row>
    <row r="77" spans="1:19" ht="14.25" customHeight="1" thickBot="1">
      <c r="A77" s="41" t="s">
        <v>75</v>
      </c>
      <c r="B77" s="43">
        <f>SUM(B70+B76)</f>
        <v>1258</v>
      </c>
      <c r="C77" s="43">
        <f t="shared" ref="C77:I77" si="6">SUM(C70+C76)</f>
        <v>30</v>
      </c>
      <c r="D77" s="43">
        <f t="shared" si="6"/>
        <v>216</v>
      </c>
      <c r="E77" s="43">
        <f t="shared" si="6"/>
        <v>113</v>
      </c>
      <c r="F77" s="43">
        <f t="shared" si="6"/>
        <v>49</v>
      </c>
      <c r="G77" s="43">
        <f t="shared" si="6"/>
        <v>0</v>
      </c>
      <c r="H77" s="43">
        <f t="shared" si="6"/>
        <v>18</v>
      </c>
      <c r="I77" s="43">
        <f t="shared" si="6"/>
        <v>16</v>
      </c>
      <c r="J77" s="43">
        <f t="shared" ref="J77:P77" si="7">SUM(J70+J76)</f>
        <v>3</v>
      </c>
      <c r="K77" s="43">
        <f t="shared" si="7"/>
        <v>0</v>
      </c>
      <c r="L77" s="43">
        <f t="shared" si="7"/>
        <v>0</v>
      </c>
      <c r="M77" s="43">
        <f t="shared" si="7"/>
        <v>507</v>
      </c>
      <c r="N77" s="43">
        <f t="shared" si="7"/>
        <v>5</v>
      </c>
      <c r="O77" s="43">
        <f t="shared" si="7"/>
        <v>4</v>
      </c>
      <c r="P77" s="43">
        <f t="shared" si="7"/>
        <v>3</v>
      </c>
      <c r="Q77" s="43">
        <f t="shared" ref="Q77:S77" si="8">SUM(Q70+Q76)</f>
        <v>2</v>
      </c>
      <c r="R77" s="43">
        <f t="shared" si="8"/>
        <v>2</v>
      </c>
      <c r="S77" s="43">
        <f t="shared" si="8"/>
        <v>0</v>
      </c>
    </row>
    <row r="78" spans="1:19" ht="13.5" thickTop="1"/>
  </sheetData>
  <mergeCells count="4">
    <mergeCell ref="A5:B5"/>
    <mergeCell ref="A1:G1"/>
    <mergeCell ref="B10:L10"/>
    <mergeCell ref="M10:S10"/>
  </mergeCells>
  <phoneticPr fontId="124" type="noConversion"/>
  <dataValidations count="2">
    <dataValidation type="list" allowBlank="1" showInputMessage="1" showErrorMessage="1" sqref="G71:G75 G13:G69" xr:uid="{B40CC59C-94A6-4000-8C3A-B6A0E6B50071}">
      <formula1>"Yes, No"</formula1>
    </dataValidation>
    <dataValidation type="list" allowBlank="1" showInputMessage="1" showErrorMessage="1" sqref="K33 K24 K47 K13 K68" xr:uid="{10D82D0E-3940-4259-A9B0-104D84C3F844}">
      <formula1>"Yes,No"</formula1>
    </dataValidation>
  </dataValidations>
  <printOptions horizontalCentered="1"/>
  <pageMargins left="0.7" right="0.7" top="0.75" bottom="0.75" header="0.3" footer="0.3"/>
  <pageSetup paperSize="17" fitToWidth="0" orientation="portrait" r:id="rId1"/>
  <headerFooter>
    <oddFooter>&amp;A&amp;RPage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4C8A8-A157-459D-B3EA-12FF2CDC5DBC}">
  <sheetPr>
    <tabColor theme="8" tint="-0.249977111117893"/>
  </sheetPr>
  <dimension ref="A1:AE84"/>
  <sheetViews>
    <sheetView topLeftCell="A10" zoomScaleNormal="100" workbookViewId="0">
      <pane xSplit="1" ySplit="8" topLeftCell="B55" activePane="bottomRight" state="frozen"/>
      <selection activeCell="A10" sqref="A10"/>
      <selection pane="topRight" activeCell="B10" sqref="B10"/>
      <selection pane="bottomLeft" activeCell="A18" sqref="A18"/>
      <selection pane="bottomRight" activeCell="AA73" sqref="AA73:AD73"/>
    </sheetView>
  </sheetViews>
  <sheetFormatPr defaultColWidth="9.140625" defaultRowHeight="12.75"/>
  <cols>
    <col min="1" max="1" width="15.28515625" style="268" customWidth="1"/>
    <col min="2" max="2" width="12.42578125" style="268" customWidth="1"/>
    <col min="3" max="3" width="15.42578125" style="268" customWidth="1"/>
    <col min="4" max="4" width="12.7109375" style="268" customWidth="1"/>
    <col min="5" max="5" width="14.7109375" style="268" customWidth="1"/>
    <col min="6" max="7" width="16" style="268" customWidth="1"/>
    <col min="8" max="8" width="15.85546875" style="268" customWidth="1"/>
    <col min="9" max="14" width="12.7109375" style="268" bestFit="1" customWidth="1"/>
    <col min="15" max="15" width="12.7109375" style="268" customWidth="1"/>
    <col min="16" max="16" width="15" style="268" customWidth="1"/>
    <col min="17" max="17" width="13.28515625" style="268" customWidth="1"/>
    <col min="18" max="18" width="16.5703125" style="268" customWidth="1"/>
    <col min="19" max="22" width="13.28515625" style="268" customWidth="1"/>
    <col min="23" max="23" width="14.7109375" style="268" customWidth="1"/>
    <col min="24" max="26" width="13.28515625" style="268" customWidth="1"/>
    <col min="27" max="40" width="16" style="268" customWidth="1"/>
    <col min="41" max="16384" width="9.140625" style="268"/>
  </cols>
  <sheetData>
    <row r="1" spans="1:31" ht="18">
      <c r="A1" s="6348" t="s">
        <v>614</v>
      </c>
      <c r="B1" s="6348"/>
      <c r="C1" s="6348"/>
      <c r="D1" s="6348"/>
      <c r="E1" s="6348"/>
      <c r="F1" s="6348"/>
      <c r="G1" s="6348"/>
      <c r="H1" s="573"/>
      <c r="I1" s="573"/>
      <c r="J1" s="573"/>
      <c r="K1" s="573"/>
      <c r="L1" s="573"/>
      <c r="M1" s="573"/>
      <c r="N1" s="573"/>
      <c r="O1" s="573"/>
      <c r="P1" s="573"/>
      <c r="Q1" s="573"/>
      <c r="R1" s="573"/>
      <c r="S1" s="6334"/>
      <c r="T1" s="6334"/>
      <c r="U1" s="6334"/>
      <c r="V1" s="6334"/>
      <c r="W1" s="6334"/>
      <c r="X1" s="6334"/>
      <c r="Y1" s="6334"/>
      <c r="Z1" s="6334"/>
    </row>
    <row r="2" spans="1:31" ht="13.5" customHeight="1">
      <c r="A2" s="362"/>
      <c r="B2" s="361"/>
      <c r="C2" s="361"/>
      <c r="D2" s="361"/>
      <c r="E2" s="361"/>
      <c r="F2" s="361"/>
      <c r="G2" s="361"/>
      <c r="H2" s="361"/>
      <c r="I2" s="361"/>
      <c r="J2" s="361"/>
      <c r="K2" s="361"/>
      <c r="L2" s="361"/>
      <c r="M2" s="361"/>
      <c r="N2" s="361"/>
      <c r="O2" s="361"/>
      <c r="P2" s="361"/>
      <c r="Q2" s="361"/>
      <c r="R2" s="361"/>
      <c r="S2" s="361"/>
      <c r="T2" s="361"/>
      <c r="U2" s="361"/>
      <c r="V2" s="361"/>
      <c r="W2" s="361"/>
      <c r="X2" s="361"/>
      <c r="Y2" s="361"/>
      <c r="Z2" s="361"/>
    </row>
    <row r="3" spans="1:31" ht="18">
      <c r="A3" s="6341" t="s">
        <v>448</v>
      </c>
      <c r="B3" s="6342"/>
      <c r="C3" s="6342"/>
      <c r="D3" s="6342"/>
      <c r="E3" s="6342"/>
      <c r="F3" s="6342"/>
      <c r="G3" s="6342"/>
      <c r="H3" s="6342"/>
      <c r="I3" s="6342"/>
      <c r="J3" s="6342"/>
      <c r="K3" s="6342"/>
      <c r="L3" s="6342"/>
      <c r="M3" s="6342"/>
      <c r="N3" s="6342"/>
      <c r="O3" s="6342"/>
      <c r="P3" s="6342"/>
      <c r="Q3" s="6342"/>
      <c r="R3" s="6342"/>
      <c r="S3" s="6343"/>
      <c r="T3" s="6343"/>
      <c r="U3" s="6343"/>
      <c r="V3" s="6343"/>
      <c r="W3" s="6343"/>
      <c r="X3" s="6343"/>
      <c r="Y3" s="6343"/>
      <c r="Z3" s="6343"/>
    </row>
    <row r="4" spans="1:31" ht="18.75" customHeight="1">
      <c r="A4" s="6344" t="s">
        <v>421</v>
      </c>
      <c r="B4" s="6345"/>
      <c r="C4" s="6345"/>
      <c r="D4" s="6346"/>
      <c r="E4" s="298"/>
      <c r="F4" s="298"/>
      <c r="G4" s="298"/>
      <c r="H4" s="298"/>
      <c r="I4" s="298"/>
      <c r="J4" s="298"/>
      <c r="K4" s="298"/>
      <c r="L4" s="298"/>
      <c r="M4" s="298"/>
      <c r="N4" s="298"/>
      <c r="O4" s="298"/>
      <c r="P4" s="298"/>
      <c r="Q4" s="298"/>
      <c r="R4" s="298"/>
      <c r="S4" s="299"/>
      <c r="T4" s="299"/>
      <c r="U4" s="299"/>
      <c r="V4" s="299"/>
      <c r="W4" s="299"/>
      <c r="X4" s="299"/>
      <c r="Y4" s="299"/>
      <c r="Z4" s="299"/>
    </row>
    <row r="5" spans="1:31" ht="15.6" customHeight="1">
      <c r="A5" s="297" t="s">
        <v>420</v>
      </c>
      <c r="B5" s="271"/>
      <c r="C5" s="271"/>
      <c r="D5" s="271"/>
      <c r="E5" s="271"/>
      <c r="F5" s="271"/>
      <c r="G5" s="271"/>
      <c r="H5" s="271"/>
      <c r="I5" s="271"/>
      <c r="J5" s="271"/>
      <c r="K5" s="271"/>
      <c r="L5" s="271"/>
      <c r="M5" s="271"/>
      <c r="N5" s="271"/>
      <c r="O5" s="271"/>
      <c r="P5" s="271"/>
      <c r="Q5" s="271"/>
      <c r="R5" s="271"/>
      <c r="S5" s="270"/>
      <c r="T5" s="270"/>
      <c r="U5" s="270"/>
      <c r="V5" s="270"/>
      <c r="W5" s="6333"/>
      <c r="X5" s="6334"/>
      <c r="Y5" s="6334"/>
      <c r="Z5" s="6334"/>
    </row>
    <row r="6" spans="1:31" ht="15.6" customHeight="1">
      <c r="A6" s="6347" t="s">
        <v>427</v>
      </c>
      <c r="B6" s="6347"/>
      <c r="C6" s="271"/>
      <c r="D6" s="271"/>
      <c r="E6" s="271"/>
      <c r="F6" s="271"/>
      <c r="G6" s="271"/>
      <c r="H6" s="271"/>
      <c r="I6" s="271"/>
      <c r="J6" s="271"/>
      <c r="K6" s="271"/>
      <c r="L6" s="271"/>
      <c r="M6" s="271"/>
      <c r="N6" s="271"/>
      <c r="O6" s="271"/>
      <c r="P6" s="271"/>
      <c r="Q6" s="271"/>
      <c r="R6" s="271"/>
      <c r="S6" s="270"/>
      <c r="T6" s="270"/>
      <c r="U6" s="270"/>
      <c r="V6" s="270"/>
      <c r="W6" s="360"/>
      <c r="X6" s="361"/>
      <c r="Y6" s="361"/>
      <c r="Z6" s="361"/>
    </row>
    <row r="7" spans="1:31" ht="15.6" customHeight="1">
      <c r="A7" s="304" t="s">
        <v>430</v>
      </c>
      <c r="B7" s="305">
        <v>0</v>
      </c>
      <c r="C7" s="271"/>
      <c r="D7" s="271"/>
      <c r="E7" s="271"/>
      <c r="F7" s="271"/>
      <c r="G7" s="271"/>
      <c r="H7" s="271"/>
      <c r="I7" s="271"/>
      <c r="J7" s="271"/>
      <c r="K7" s="271"/>
      <c r="L7" s="271"/>
      <c r="M7" s="271"/>
      <c r="N7" s="271"/>
      <c r="O7" s="271"/>
      <c r="P7" s="271"/>
      <c r="Q7" s="271"/>
      <c r="R7" s="271"/>
      <c r="S7" s="270"/>
      <c r="T7" s="270"/>
      <c r="U7" s="270"/>
      <c r="V7" s="270"/>
      <c r="W7" s="360"/>
      <c r="X7" s="361"/>
      <c r="Y7" s="361"/>
      <c r="Z7" s="361"/>
    </row>
    <row r="8" spans="1:31" ht="15.6" customHeight="1">
      <c r="A8" s="304" t="s">
        <v>429</v>
      </c>
      <c r="B8" s="305" t="s">
        <v>398</v>
      </c>
      <c r="C8" s="271"/>
      <c r="D8" s="271"/>
      <c r="E8" s="271"/>
      <c r="F8" s="271"/>
      <c r="G8" s="271"/>
      <c r="H8" s="271"/>
      <c r="I8" s="271"/>
      <c r="J8" s="271"/>
      <c r="K8" s="271"/>
      <c r="L8" s="271"/>
      <c r="M8" s="271"/>
      <c r="N8" s="271"/>
      <c r="O8" s="271"/>
      <c r="P8" s="271"/>
      <c r="Q8" s="271"/>
      <c r="R8" s="271"/>
      <c r="S8" s="270"/>
      <c r="T8" s="270"/>
      <c r="U8" s="270"/>
      <c r="V8" s="270"/>
      <c r="W8" s="360"/>
      <c r="X8" s="361"/>
      <c r="Y8" s="361"/>
      <c r="Z8" s="361"/>
    </row>
    <row r="9" spans="1:31" ht="15.6" customHeight="1">
      <c r="A9" s="304" t="s">
        <v>431</v>
      </c>
      <c r="B9" s="305" t="s">
        <v>428</v>
      </c>
      <c r="C9" s="271"/>
      <c r="D9" s="271"/>
      <c r="E9" s="271"/>
      <c r="F9" s="271"/>
      <c r="G9" s="271"/>
      <c r="H9" s="271"/>
      <c r="I9" s="271"/>
      <c r="J9" s="271"/>
      <c r="K9" s="271"/>
      <c r="L9" s="271"/>
      <c r="M9" s="271"/>
      <c r="N9" s="271"/>
      <c r="O9" s="271"/>
      <c r="P9" s="271"/>
      <c r="Q9" s="271"/>
      <c r="R9" s="271"/>
      <c r="S9" s="270"/>
      <c r="T9" s="270"/>
      <c r="U9" s="270"/>
      <c r="V9" s="270"/>
      <c r="W9" s="360"/>
      <c r="X9" s="361"/>
      <c r="Y9" s="361"/>
      <c r="Z9" s="361"/>
    </row>
    <row r="10" spans="1:31" ht="15.6" customHeight="1">
      <c r="A10" s="374"/>
      <c r="B10" s="375"/>
      <c r="C10" s="271"/>
      <c r="D10" s="271"/>
      <c r="E10" s="271"/>
      <c r="F10" s="271"/>
      <c r="G10" s="271"/>
      <c r="H10" s="271"/>
      <c r="I10" s="271"/>
      <c r="J10" s="271"/>
      <c r="K10" s="271"/>
      <c r="L10" s="271"/>
      <c r="M10" s="271"/>
      <c r="N10" s="271"/>
      <c r="O10" s="271"/>
      <c r="P10" s="271"/>
      <c r="Q10" s="271"/>
      <c r="R10" s="271"/>
      <c r="S10" s="270"/>
      <c r="T10" s="270"/>
      <c r="U10" s="270"/>
      <c r="V10" s="270"/>
      <c r="W10" s="360"/>
      <c r="X10" s="361"/>
      <c r="Y10" s="361"/>
      <c r="Z10" s="361"/>
    </row>
    <row r="11" spans="1:31" ht="18.75">
      <c r="A11" s="272"/>
      <c r="B11" s="534"/>
      <c r="C11" s="534"/>
      <c r="D11" s="534"/>
      <c r="E11" s="534"/>
      <c r="F11" s="534"/>
      <c r="G11" s="534"/>
      <c r="H11" s="534"/>
      <c r="I11" s="535"/>
      <c r="J11" s="534"/>
      <c r="K11" s="534"/>
      <c r="L11" s="534"/>
      <c r="M11" s="534"/>
      <c r="N11" s="534"/>
      <c r="O11" s="534"/>
      <c r="P11" s="534"/>
      <c r="Q11" s="535"/>
      <c r="R11" s="535"/>
      <c r="S11" s="534"/>
      <c r="T11" s="534"/>
      <c r="U11" s="534"/>
      <c r="V11" s="534"/>
      <c r="W11" s="534"/>
      <c r="X11" s="534"/>
      <c r="Y11" s="534"/>
      <c r="Z11" s="534"/>
    </row>
    <row r="12" spans="1:31" ht="15.6" customHeight="1">
      <c r="A12" s="272"/>
      <c r="B12" s="273" t="s">
        <v>4</v>
      </c>
      <c r="C12" s="273" t="s">
        <v>5</v>
      </c>
      <c r="D12" s="273" t="s">
        <v>6</v>
      </c>
      <c r="E12" s="273" t="s">
        <v>7</v>
      </c>
      <c r="F12" s="273" t="s">
        <v>8</v>
      </c>
      <c r="G12" s="273" t="s">
        <v>9</v>
      </c>
      <c r="H12" s="273" t="s">
        <v>10</v>
      </c>
      <c r="I12" s="541"/>
      <c r="J12" s="273" t="s">
        <v>77</v>
      </c>
      <c r="K12" s="273" t="s">
        <v>78</v>
      </c>
      <c r="L12" s="273" t="s">
        <v>79</v>
      </c>
      <c r="M12" s="273" t="s">
        <v>80</v>
      </c>
      <c r="N12" s="273" t="s">
        <v>81</v>
      </c>
      <c r="O12" s="273" t="s">
        <v>82</v>
      </c>
      <c r="P12" s="273" t="s">
        <v>83</v>
      </c>
      <c r="Q12" s="543"/>
      <c r="R12" s="542"/>
      <c r="S12" s="273" t="s">
        <v>84</v>
      </c>
      <c r="T12" s="608" t="s">
        <v>94</v>
      </c>
      <c r="U12" s="608" t="s">
        <v>95</v>
      </c>
      <c r="V12" s="608" t="s">
        <v>96</v>
      </c>
      <c r="W12" s="608" t="s">
        <v>97</v>
      </c>
      <c r="X12" s="608" t="s">
        <v>98</v>
      </c>
      <c r="Y12" s="608" t="s">
        <v>99</v>
      </c>
      <c r="Z12" s="543"/>
      <c r="AA12" s="608" t="s">
        <v>100</v>
      </c>
      <c r="AB12" s="608" t="s">
        <v>101</v>
      </c>
      <c r="AC12" s="608" t="s">
        <v>102</v>
      </c>
      <c r="AD12" s="608" t="s">
        <v>103</v>
      </c>
    </row>
    <row r="13" spans="1:31" ht="15.75" customHeight="1">
      <c r="B13" s="6335" t="s">
        <v>492</v>
      </c>
      <c r="C13" s="6336"/>
      <c r="D13" s="6336"/>
      <c r="E13" s="6336"/>
      <c r="F13" s="6336"/>
      <c r="G13" s="6336"/>
      <c r="H13" s="6337"/>
      <c r="I13" s="274"/>
      <c r="J13" s="6338" t="s">
        <v>537</v>
      </c>
      <c r="K13" s="6339"/>
      <c r="L13" s="6339"/>
      <c r="M13" s="6339"/>
      <c r="N13" s="6339"/>
      <c r="O13" s="6339"/>
      <c r="P13" s="6340"/>
      <c r="Q13" s="274"/>
      <c r="R13" s="274"/>
      <c r="S13" s="6349" t="s">
        <v>655</v>
      </c>
      <c r="T13" s="6349"/>
      <c r="U13" s="6349"/>
      <c r="V13" s="6349"/>
      <c r="W13" s="6349"/>
      <c r="X13" s="6349"/>
      <c r="Y13" s="6349"/>
      <c r="Z13" s="274"/>
      <c r="AA13" s="6332" t="s">
        <v>656</v>
      </c>
      <c r="AB13" s="6332"/>
      <c r="AC13" s="6332"/>
      <c r="AD13" s="6332"/>
      <c r="AE13" s="607"/>
    </row>
    <row r="14" spans="1:31" ht="58.5" customHeight="1">
      <c r="A14" s="6350" t="s">
        <v>2</v>
      </c>
      <c r="B14" s="6353" t="s">
        <v>493</v>
      </c>
      <c r="C14" s="6353" t="s">
        <v>494</v>
      </c>
      <c r="D14" s="6353" t="s">
        <v>495</v>
      </c>
      <c r="E14" s="6353" t="s">
        <v>496</v>
      </c>
      <c r="F14" s="6353" t="s">
        <v>497</v>
      </c>
      <c r="G14" s="6353" t="s">
        <v>498</v>
      </c>
      <c r="H14" s="6353" t="s">
        <v>499</v>
      </c>
      <c r="I14" s="6356" t="s">
        <v>183</v>
      </c>
      <c r="J14" s="6353" t="s">
        <v>484</v>
      </c>
      <c r="K14" s="6353" t="s">
        <v>485</v>
      </c>
      <c r="L14" s="6353" t="s">
        <v>486</v>
      </c>
      <c r="M14" s="6353" t="s">
        <v>487</v>
      </c>
      <c r="N14" s="6353" t="s">
        <v>488</v>
      </c>
      <c r="O14" s="6353" t="s">
        <v>489</v>
      </c>
      <c r="P14" s="6353" t="s">
        <v>490</v>
      </c>
      <c r="Q14" s="6356" t="s">
        <v>184</v>
      </c>
      <c r="R14" s="6356" t="s">
        <v>491</v>
      </c>
      <c r="S14" s="6353" t="s">
        <v>500</v>
      </c>
      <c r="T14" s="6353" t="s">
        <v>501</v>
      </c>
      <c r="U14" s="6353" t="s">
        <v>502</v>
      </c>
      <c r="V14" s="6353" t="s">
        <v>503</v>
      </c>
      <c r="W14" s="6353" t="s">
        <v>504</v>
      </c>
      <c r="X14" s="6353" t="s">
        <v>505</v>
      </c>
      <c r="Y14" s="6353" t="s">
        <v>506</v>
      </c>
      <c r="Z14" s="6356" t="s">
        <v>507</v>
      </c>
      <c r="AA14" s="6353" t="s">
        <v>185</v>
      </c>
      <c r="AB14" s="6353" t="s">
        <v>186</v>
      </c>
      <c r="AC14" s="6353" t="s">
        <v>187</v>
      </c>
      <c r="AD14" s="6353" t="s">
        <v>188</v>
      </c>
      <c r="AE14" s="6356" t="s">
        <v>727</v>
      </c>
    </row>
    <row r="15" spans="1:31" ht="17.25" hidden="1" customHeight="1">
      <c r="A15" s="6351"/>
      <c r="B15" s="6354"/>
      <c r="C15" s="6354"/>
      <c r="D15" s="6354"/>
      <c r="E15" s="6354"/>
      <c r="F15" s="6354"/>
      <c r="G15" s="6354"/>
      <c r="H15" s="6354"/>
      <c r="I15" s="6357"/>
      <c r="J15" s="6354"/>
      <c r="K15" s="6354"/>
      <c r="L15" s="6354"/>
      <c r="M15" s="6354"/>
      <c r="N15" s="6354"/>
      <c r="O15" s="6354"/>
      <c r="P15" s="6354"/>
      <c r="Q15" s="6357"/>
      <c r="R15" s="6357"/>
      <c r="S15" s="6354"/>
      <c r="T15" s="6354"/>
      <c r="U15" s="6354"/>
      <c r="V15" s="6354"/>
      <c r="W15" s="6354"/>
      <c r="X15" s="6354"/>
      <c r="Y15" s="6354"/>
      <c r="Z15" s="6357"/>
      <c r="AA15" s="6354"/>
      <c r="AB15" s="6354"/>
      <c r="AC15" s="6354"/>
      <c r="AD15" s="6354"/>
      <c r="AE15" s="6357"/>
    </row>
    <row r="16" spans="1:31" ht="21" customHeight="1">
      <c r="A16" s="6351"/>
      <c r="B16" s="6354"/>
      <c r="C16" s="6354"/>
      <c r="D16" s="6354"/>
      <c r="E16" s="6354"/>
      <c r="F16" s="6354"/>
      <c r="G16" s="6354"/>
      <c r="H16" s="6354"/>
      <c r="I16" s="6357"/>
      <c r="J16" s="6354"/>
      <c r="K16" s="6354"/>
      <c r="L16" s="6354"/>
      <c r="M16" s="6354"/>
      <c r="N16" s="6354"/>
      <c r="O16" s="6354"/>
      <c r="P16" s="6354"/>
      <c r="Q16" s="6357"/>
      <c r="R16" s="6357"/>
      <c r="S16" s="6354"/>
      <c r="T16" s="6354"/>
      <c r="U16" s="6354"/>
      <c r="V16" s="6354"/>
      <c r="W16" s="6354"/>
      <c r="X16" s="6354"/>
      <c r="Y16" s="6354"/>
      <c r="Z16" s="6357"/>
      <c r="AA16" s="6354"/>
      <c r="AB16" s="6354"/>
      <c r="AC16" s="6354"/>
      <c r="AD16" s="6354"/>
      <c r="AE16" s="6357"/>
    </row>
    <row r="17" spans="1:31" ht="42" customHeight="1">
      <c r="A17" s="6352"/>
      <c r="B17" s="6355"/>
      <c r="C17" s="6355"/>
      <c r="D17" s="6355"/>
      <c r="E17" s="6355"/>
      <c r="F17" s="6355"/>
      <c r="G17" s="6355"/>
      <c r="H17" s="6355"/>
      <c r="I17" s="6358"/>
      <c r="J17" s="6355"/>
      <c r="K17" s="6355"/>
      <c r="L17" s="6355"/>
      <c r="M17" s="6355"/>
      <c r="N17" s="6355"/>
      <c r="O17" s="6355"/>
      <c r="P17" s="6355"/>
      <c r="Q17" s="6358"/>
      <c r="R17" s="6358"/>
      <c r="S17" s="6355"/>
      <c r="T17" s="6355"/>
      <c r="U17" s="6355"/>
      <c r="V17" s="6355"/>
      <c r="W17" s="6355"/>
      <c r="X17" s="6355"/>
      <c r="Y17" s="6355"/>
      <c r="Z17" s="6358"/>
      <c r="AA17" s="6355"/>
      <c r="AB17" s="6355"/>
      <c r="AC17" s="6355"/>
      <c r="AD17" s="6355"/>
      <c r="AE17" s="6358"/>
    </row>
    <row r="18" spans="1:31">
      <c r="A18" s="275" t="s">
        <v>11</v>
      </c>
      <c r="B18" s="6093">
        <v>367</v>
      </c>
      <c r="C18" s="4143">
        <v>8113</v>
      </c>
      <c r="D18" s="4143">
        <v>113</v>
      </c>
      <c r="E18" s="4143">
        <v>316</v>
      </c>
      <c r="F18" s="4143">
        <v>464</v>
      </c>
      <c r="G18" s="4143">
        <v>2972</v>
      </c>
      <c r="H18" s="6040">
        <v>0</v>
      </c>
      <c r="I18" s="6094">
        <f t="shared" ref="I18:I49" si="0">SUM(B18:H18)</f>
        <v>12345</v>
      </c>
      <c r="J18" s="4143">
        <v>25</v>
      </c>
      <c r="K18" s="4143">
        <v>972</v>
      </c>
      <c r="L18" s="4143">
        <v>201</v>
      </c>
      <c r="M18" s="4143">
        <v>50</v>
      </c>
      <c r="N18" s="4143">
        <v>0</v>
      </c>
      <c r="O18" s="4143">
        <v>81</v>
      </c>
      <c r="P18" s="4143">
        <v>0</v>
      </c>
      <c r="Q18" s="6094">
        <f t="shared" ref="Q18:Q49" si="1">SUM(J18:P18)</f>
        <v>1329</v>
      </c>
      <c r="R18" s="6094">
        <f t="shared" ref="R18:R49" si="2">I18+Q18</f>
        <v>13674</v>
      </c>
      <c r="S18" s="4143">
        <v>2227</v>
      </c>
      <c r="T18" s="4143">
        <v>4939</v>
      </c>
      <c r="U18" s="4143">
        <v>120</v>
      </c>
      <c r="V18" s="4143">
        <v>150</v>
      </c>
      <c r="W18" s="4143">
        <v>0</v>
      </c>
      <c r="X18" s="4143">
        <v>2982</v>
      </c>
      <c r="Y18" s="4143">
        <v>0</v>
      </c>
      <c r="Z18" s="6094">
        <f t="shared" ref="Z18:Z49" si="3">SUM(S18:Y18)</f>
        <v>10418</v>
      </c>
      <c r="AA18" s="6095">
        <v>1434</v>
      </c>
      <c r="AB18" s="6095">
        <v>1088</v>
      </c>
      <c r="AC18" s="6095">
        <v>3241</v>
      </c>
      <c r="AD18" s="6095">
        <v>2419</v>
      </c>
      <c r="AE18" s="6096">
        <f>SUM(AA18:AD18)</f>
        <v>8182</v>
      </c>
    </row>
    <row r="19" spans="1:31" s="276" customFormat="1">
      <c r="A19" s="341" t="s">
        <v>12</v>
      </c>
      <c r="B19" s="6093">
        <v>46</v>
      </c>
      <c r="C19" s="4143">
        <v>953</v>
      </c>
      <c r="D19" s="4143">
        <v>297</v>
      </c>
      <c r="E19" s="4143">
        <v>4</v>
      </c>
      <c r="F19" s="4143" t="s">
        <v>428</v>
      </c>
      <c r="G19" s="4143" t="s">
        <v>428</v>
      </c>
      <c r="H19" s="6040" t="s">
        <v>428</v>
      </c>
      <c r="I19" s="6094">
        <f t="shared" si="0"/>
        <v>1300</v>
      </c>
      <c r="J19" s="4143">
        <v>1</v>
      </c>
      <c r="K19" s="4143">
        <v>232</v>
      </c>
      <c r="L19" s="4143">
        <v>46</v>
      </c>
      <c r="M19" s="4143">
        <v>57</v>
      </c>
      <c r="N19" s="4143" t="s">
        <v>428</v>
      </c>
      <c r="O19" s="4143" t="s">
        <v>428</v>
      </c>
      <c r="P19" s="6040" t="s">
        <v>428</v>
      </c>
      <c r="Q19" s="6094">
        <f t="shared" si="1"/>
        <v>336</v>
      </c>
      <c r="R19" s="6094">
        <f t="shared" si="2"/>
        <v>1636</v>
      </c>
      <c r="S19" s="4143">
        <v>71</v>
      </c>
      <c r="T19" s="4143">
        <v>1640</v>
      </c>
      <c r="U19" s="4143">
        <v>582</v>
      </c>
      <c r="V19" s="4143">
        <v>438</v>
      </c>
      <c r="W19" s="4143" t="s">
        <v>428</v>
      </c>
      <c r="X19" s="4143" t="s">
        <v>428</v>
      </c>
      <c r="Y19" s="6040" t="s">
        <v>428</v>
      </c>
      <c r="Z19" s="6094">
        <f t="shared" si="3"/>
        <v>2731</v>
      </c>
      <c r="AA19" s="6097">
        <v>1910</v>
      </c>
      <c r="AB19" s="6097">
        <v>51</v>
      </c>
      <c r="AC19" s="6097">
        <v>307</v>
      </c>
      <c r="AD19" s="6097">
        <v>229</v>
      </c>
      <c r="AE19" s="6096">
        <f t="shared" ref="AE19:AE74" si="4">SUM(AA19:AD19)</f>
        <v>2497</v>
      </c>
    </row>
    <row r="20" spans="1:31">
      <c r="A20" s="277" t="s">
        <v>13</v>
      </c>
      <c r="B20" s="6093">
        <v>195</v>
      </c>
      <c r="C20" s="4143">
        <v>2565</v>
      </c>
      <c r="D20" s="4143">
        <v>612</v>
      </c>
      <c r="E20" s="4143">
        <v>177</v>
      </c>
      <c r="F20" s="4143">
        <v>934</v>
      </c>
      <c r="G20" s="4143">
        <v>0</v>
      </c>
      <c r="H20" s="6040">
        <v>16</v>
      </c>
      <c r="I20" s="6094">
        <f t="shared" si="0"/>
        <v>4499</v>
      </c>
      <c r="J20" s="4143">
        <v>0</v>
      </c>
      <c r="K20" s="4143">
        <v>581</v>
      </c>
      <c r="L20" s="4143">
        <v>0</v>
      </c>
      <c r="M20" s="4143">
        <v>0</v>
      </c>
      <c r="N20" s="4143">
        <v>12</v>
      </c>
      <c r="O20" s="4143">
        <v>0</v>
      </c>
      <c r="P20" s="4143">
        <v>0</v>
      </c>
      <c r="Q20" s="6094">
        <f t="shared" si="1"/>
        <v>593</v>
      </c>
      <c r="R20" s="6094">
        <f t="shared" si="2"/>
        <v>5092</v>
      </c>
      <c r="S20" s="4143">
        <v>185</v>
      </c>
      <c r="T20" s="4143">
        <v>2261</v>
      </c>
      <c r="U20" s="4143">
        <v>4713</v>
      </c>
      <c r="V20" s="4143">
        <v>776</v>
      </c>
      <c r="W20" s="4143">
        <v>324</v>
      </c>
      <c r="X20" s="4143">
        <v>0</v>
      </c>
      <c r="Y20" s="4143">
        <v>0</v>
      </c>
      <c r="Z20" s="6094">
        <f t="shared" si="3"/>
        <v>8259</v>
      </c>
      <c r="AA20" s="6095">
        <v>7869</v>
      </c>
      <c r="AB20" s="6095">
        <v>1054</v>
      </c>
      <c r="AC20" s="6095">
        <v>2227</v>
      </c>
      <c r="AD20" s="6095">
        <v>1847</v>
      </c>
      <c r="AE20" s="6096">
        <f t="shared" si="4"/>
        <v>12997</v>
      </c>
    </row>
    <row r="21" spans="1:31">
      <c r="A21" s="277" t="s">
        <v>14</v>
      </c>
      <c r="B21" s="6093">
        <v>91</v>
      </c>
      <c r="C21" s="4143">
        <v>1180</v>
      </c>
      <c r="D21" s="4143">
        <v>66</v>
      </c>
      <c r="E21" s="4143">
        <v>7</v>
      </c>
      <c r="F21" s="4143">
        <v>92</v>
      </c>
      <c r="G21" s="4143">
        <v>208</v>
      </c>
      <c r="H21" s="6040">
        <v>21</v>
      </c>
      <c r="I21" s="6094">
        <f t="shared" si="0"/>
        <v>1665</v>
      </c>
      <c r="J21" s="4143">
        <v>0</v>
      </c>
      <c r="K21" s="4143">
        <v>738</v>
      </c>
      <c r="L21" s="4143">
        <v>299</v>
      </c>
      <c r="M21" s="4143">
        <v>0</v>
      </c>
      <c r="N21" s="4143">
        <v>54</v>
      </c>
      <c r="O21" s="4143">
        <v>5</v>
      </c>
      <c r="P21" s="4143">
        <v>0</v>
      </c>
      <c r="Q21" s="6094">
        <f t="shared" si="1"/>
        <v>1096</v>
      </c>
      <c r="R21" s="6094">
        <f t="shared" si="2"/>
        <v>2761</v>
      </c>
      <c r="S21" s="4143">
        <v>191</v>
      </c>
      <c r="T21" s="4143">
        <v>3203</v>
      </c>
      <c r="U21" s="4143">
        <v>10722</v>
      </c>
      <c r="V21" s="4143">
        <v>276</v>
      </c>
      <c r="W21" s="4143">
        <v>75</v>
      </c>
      <c r="X21" s="4143">
        <v>5484</v>
      </c>
      <c r="Y21" s="4143">
        <v>99</v>
      </c>
      <c r="Z21" s="6094">
        <f t="shared" si="3"/>
        <v>20050</v>
      </c>
      <c r="AA21" s="6095">
        <v>1290</v>
      </c>
      <c r="AB21" s="6095">
        <v>784</v>
      </c>
      <c r="AC21" s="6095">
        <v>1073</v>
      </c>
      <c r="AD21" s="6095">
        <v>1390</v>
      </c>
      <c r="AE21" s="6096">
        <f t="shared" si="4"/>
        <v>4537</v>
      </c>
    </row>
    <row r="22" spans="1:31">
      <c r="A22" s="277" t="s">
        <v>15</v>
      </c>
      <c r="B22" s="6093">
        <v>67</v>
      </c>
      <c r="C22" s="4143">
        <v>1319</v>
      </c>
      <c r="D22" s="4143">
        <v>10</v>
      </c>
      <c r="E22" s="4143">
        <v>1302</v>
      </c>
      <c r="F22" s="4143">
        <v>0</v>
      </c>
      <c r="G22" s="4143">
        <v>0</v>
      </c>
      <c r="H22" s="6040">
        <v>7</v>
      </c>
      <c r="I22" s="6094">
        <f t="shared" si="0"/>
        <v>2705</v>
      </c>
      <c r="J22" s="4143">
        <v>0</v>
      </c>
      <c r="K22" s="4143">
        <v>35</v>
      </c>
      <c r="L22" s="4143">
        <v>0</v>
      </c>
      <c r="M22" s="4143">
        <v>1</v>
      </c>
      <c r="N22" s="4143">
        <v>0</v>
      </c>
      <c r="O22" s="4143">
        <v>0</v>
      </c>
      <c r="P22" s="4143">
        <v>0</v>
      </c>
      <c r="Q22" s="6094">
        <f t="shared" si="1"/>
        <v>36</v>
      </c>
      <c r="R22" s="6094">
        <f t="shared" si="2"/>
        <v>2741</v>
      </c>
      <c r="S22" s="4143">
        <v>161</v>
      </c>
      <c r="T22" s="4143">
        <v>3000</v>
      </c>
      <c r="U22" s="4143">
        <v>9034</v>
      </c>
      <c r="V22" s="4143">
        <v>195</v>
      </c>
      <c r="W22" s="4143">
        <v>10</v>
      </c>
      <c r="X22" s="4143">
        <v>720</v>
      </c>
      <c r="Y22" s="4143">
        <v>101</v>
      </c>
      <c r="Z22" s="6094">
        <f t="shared" si="3"/>
        <v>13221</v>
      </c>
      <c r="AA22" s="6097">
        <v>1489</v>
      </c>
      <c r="AB22" s="6097">
        <v>228</v>
      </c>
      <c r="AC22" s="6097">
        <v>582</v>
      </c>
      <c r="AD22" s="6097">
        <v>536</v>
      </c>
      <c r="AE22" s="6096">
        <f t="shared" si="4"/>
        <v>2835</v>
      </c>
    </row>
    <row r="23" spans="1:31" ht="14.25" customHeight="1">
      <c r="A23" s="277" t="s">
        <v>16</v>
      </c>
      <c r="B23" s="6093">
        <v>131</v>
      </c>
      <c r="C23" s="4143">
        <v>2229</v>
      </c>
      <c r="D23" s="4143">
        <v>206</v>
      </c>
      <c r="E23" s="4143">
        <v>13</v>
      </c>
      <c r="F23" s="4143">
        <v>40</v>
      </c>
      <c r="G23" s="4143">
        <v>101</v>
      </c>
      <c r="H23" s="6040">
        <v>19</v>
      </c>
      <c r="I23" s="6094">
        <f t="shared" si="0"/>
        <v>2739</v>
      </c>
      <c r="J23" s="4143">
        <v>0</v>
      </c>
      <c r="K23" s="4143">
        <v>78</v>
      </c>
      <c r="L23" s="4143">
        <v>1</v>
      </c>
      <c r="M23" s="4143">
        <v>0</v>
      </c>
      <c r="N23" s="4143">
        <v>0</v>
      </c>
      <c r="O23" s="4143">
        <v>0</v>
      </c>
      <c r="P23" s="4143">
        <v>0</v>
      </c>
      <c r="Q23" s="6094">
        <f t="shared" si="1"/>
        <v>79</v>
      </c>
      <c r="R23" s="6094">
        <f t="shared" si="2"/>
        <v>2818</v>
      </c>
      <c r="S23" s="4143">
        <v>654</v>
      </c>
      <c r="T23" s="4143">
        <v>4055</v>
      </c>
      <c r="U23" s="4143">
        <v>22472</v>
      </c>
      <c r="V23" s="4143">
        <v>79</v>
      </c>
      <c r="W23" s="4143">
        <v>14</v>
      </c>
      <c r="X23" s="4143">
        <v>0</v>
      </c>
      <c r="Y23" s="4143">
        <v>0</v>
      </c>
      <c r="Z23" s="6094">
        <f t="shared" si="3"/>
        <v>27274</v>
      </c>
      <c r="AA23" s="6095">
        <v>2798</v>
      </c>
      <c r="AB23" s="6095">
        <v>576</v>
      </c>
      <c r="AC23" s="6095">
        <v>1135</v>
      </c>
      <c r="AD23" s="6095">
        <v>508</v>
      </c>
      <c r="AE23" s="6096">
        <f t="shared" si="4"/>
        <v>5017</v>
      </c>
    </row>
    <row r="24" spans="1:31">
      <c r="A24" s="277" t="s">
        <v>17</v>
      </c>
      <c r="B24" s="6093">
        <v>127</v>
      </c>
      <c r="C24" s="4143">
        <v>2119</v>
      </c>
      <c r="D24" s="4143">
        <v>80</v>
      </c>
      <c r="E24" s="4143">
        <v>15</v>
      </c>
      <c r="F24" s="4143">
        <v>9</v>
      </c>
      <c r="G24" s="4143">
        <v>101</v>
      </c>
      <c r="H24" s="6040">
        <v>4</v>
      </c>
      <c r="I24" s="6098">
        <f t="shared" si="0"/>
        <v>2455</v>
      </c>
      <c r="J24" s="4143">
        <v>0</v>
      </c>
      <c r="K24" s="4143">
        <v>424</v>
      </c>
      <c r="L24" s="4143">
        <v>9</v>
      </c>
      <c r="M24" s="4143">
        <v>0</v>
      </c>
      <c r="N24" s="4143">
        <v>18</v>
      </c>
      <c r="O24" s="4143">
        <v>0</v>
      </c>
      <c r="P24" s="4143">
        <v>0</v>
      </c>
      <c r="Q24" s="6099">
        <f t="shared" si="1"/>
        <v>451</v>
      </c>
      <c r="R24" s="6094">
        <f t="shared" si="2"/>
        <v>2906</v>
      </c>
      <c r="S24" s="4143">
        <v>109</v>
      </c>
      <c r="T24" s="4143">
        <v>2805</v>
      </c>
      <c r="U24" s="4143">
        <v>66</v>
      </c>
      <c r="V24" s="4143">
        <v>11</v>
      </c>
      <c r="W24" s="4143">
        <v>9</v>
      </c>
      <c r="X24" s="4143">
        <v>292</v>
      </c>
      <c r="Y24" s="4143">
        <v>36</v>
      </c>
      <c r="Z24" s="6094">
        <f t="shared" si="3"/>
        <v>3328</v>
      </c>
      <c r="AA24" s="6097">
        <v>1288</v>
      </c>
      <c r="AB24" s="6097">
        <v>1034</v>
      </c>
      <c r="AC24" s="6097">
        <v>758</v>
      </c>
      <c r="AD24" s="6097">
        <v>195</v>
      </c>
      <c r="AE24" s="6096">
        <f t="shared" si="4"/>
        <v>3275</v>
      </c>
    </row>
    <row r="25" spans="1:31">
      <c r="A25" s="277" t="s">
        <v>18</v>
      </c>
      <c r="B25" s="6093">
        <v>35</v>
      </c>
      <c r="C25" s="4143">
        <v>1114</v>
      </c>
      <c r="D25" s="4143">
        <v>187</v>
      </c>
      <c r="E25" s="4143">
        <v>89</v>
      </c>
      <c r="F25" s="4143">
        <v>38</v>
      </c>
      <c r="G25" s="4143">
        <v>97</v>
      </c>
      <c r="H25" s="6040">
        <v>0</v>
      </c>
      <c r="I25" s="6094">
        <f t="shared" si="0"/>
        <v>1560</v>
      </c>
      <c r="J25" s="4143">
        <v>1</v>
      </c>
      <c r="K25" s="4143">
        <v>173</v>
      </c>
      <c r="L25" s="4143">
        <v>17</v>
      </c>
      <c r="M25" s="4143">
        <v>9</v>
      </c>
      <c r="N25" s="4143">
        <v>13</v>
      </c>
      <c r="O25" s="4143">
        <v>0</v>
      </c>
      <c r="P25" s="4143">
        <v>0</v>
      </c>
      <c r="Q25" s="6094">
        <f t="shared" si="1"/>
        <v>213</v>
      </c>
      <c r="R25" s="6094">
        <f t="shared" si="2"/>
        <v>1773</v>
      </c>
      <c r="S25" s="4143">
        <v>85</v>
      </c>
      <c r="T25" s="4143">
        <v>3777</v>
      </c>
      <c r="U25" s="4143">
        <v>417</v>
      </c>
      <c r="V25" s="4143">
        <v>798</v>
      </c>
      <c r="W25" s="4143">
        <v>1</v>
      </c>
      <c r="X25" s="4143">
        <v>482</v>
      </c>
      <c r="Y25" s="4143">
        <v>0</v>
      </c>
      <c r="Z25" s="6094">
        <f t="shared" si="3"/>
        <v>5560</v>
      </c>
      <c r="AA25" s="6095">
        <v>1884</v>
      </c>
      <c r="AB25" s="6095">
        <v>3</v>
      </c>
      <c r="AC25" s="6095">
        <v>343</v>
      </c>
      <c r="AD25" s="6095">
        <v>742</v>
      </c>
      <c r="AE25" s="6096">
        <f t="shared" si="4"/>
        <v>2972</v>
      </c>
    </row>
    <row r="26" spans="1:31" ht="14.25" customHeight="1">
      <c r="A26" s="277" t="s">
        <v>19</v>
      </c>
      <c r="B26" s="6093">
        <v>378</v>
      </c>
      <c r="C26" s="4143">
        <v>1297</v>
      </c>
      <c r="D26" s="4143">
        <v>178</v>
      </c>
      <c r="E26" s="4143">
        <v>160</v>
      </c>
      <c r="F26" s="4143">
        <v>30</v>
      </c>
      <c r="G26" s="4143" t="s">
        <v>398</v>
      </c>
      <c r="H26" s="6040">
        <v>16</v>
      </c>
      <c r="I26" s="6094">
        <f t="shared" si="0"/>
        <v>2059</v>
      </c>
      <c r="J26" s="4143">
        <v>14</v>
      </c>
      <c r="K26" s="4143">
        <v>486</v>
      </c>
      <c r="L26" s="4143">
        <v>27</v>
      </c>
      <c r="M26" s="4143">
        <v>0</v>
      </c>
      <c r="N26" s="4143" t="s">
        <v>428</v>
      </c>
      <c r="O26" s="4143" t="s">
        <v>428</v>
      </c>
      <c r="P26" s="4143">
        <v>0</v>
      </c>
      <c r="Q26" s="6094">
        <f t="shared" si="1"/>
        <v>527</v>
      </c>
      <c r="R26" s="6094">
        <f t="shared" si="2"/>
        <v>2586</v>
      </c>
      <c r="S26" s="4143">
        <v>71</v>
      </c>
      <c r="T26" s="4143">
        <v>514</v>
      </c>
      <c r="U26" s="4143">
        <v>127</v>
      </c>
      <c r="V26" s="4143">
        <v>258</v>
      </c>
      <c r="W26" s="4143" t="s">
        <v>428</v>
      </c>
      <c r="X26" s="4143" t="s">
        <v>428</v>
      </c>
      <c r="Y26" s="4143">
        <v>4</v>
      </c>
      <c r="Z26" s="6094">
        <f t="shared" si="3"/>
        <v>974</v>
      </c>
      <c r="AA26" s="6095">
        <v>2351</v>
      </c>
      <c r="AB26" s="6095">
        <v>118</v>
      </c>
      <c r="AC26" s="6095">
        <v>561</v>
      </c>
      <c r="AD26" s="6095">
        <v>214</v>
      </c>
      <c r="AE26" s="6096">
        <f t="shared" si="4"/>
        <v>3244</v>
      </c>
    </row>
    <row r="27" spans="1:31" ht="14.25" customHeight="1">
      <c r="A27" s="277" t="s">
        <v>20</v>
      </c>
      <c r="B27" s="6093">
        <v>35</v>
      </c>
      <c r="C27" s="4143">
        <v>1560</v>
      </c>
      <c r="D27" s="4143">
        <v>199</v>
      </c>
      <c r="E27" s="4143">
        <v>179</v>
      </c>
      <c r="F27" s="4143">
        <v>0</v>
      </c>
      <c r="G27" s="4143">
        <v>235</v>
      </c>
      <c r="H27" s="6040">
        <v>27</v>
      </c>
      <c r="I27" s="6094">
        <f t="shared" si="0"/>
        <v>2235</v>
      </c>
      <c r="J27" s="4143">
        <v>0</v>
      </c>
      <c r="K27" s="4143">
        <v>120</v>
      </c>
      <c r="L27" s="4143">
        <v>3</v>
      </c>
      <c r="M27" s="4143">
        <v>223</v>
      </c>
      <c r="N27" s="4143">
        <v>0</v>
      </c>
      <c r="O27" s="4143">
        <v>0</v>
      </c>
      <c r="P27" s="4143">
        <v>1</v>
      </c>
      <c r="Q27" s="6094">
        <f t="shared" si="1"/>
        <v>347</v>
      </c>
      <c r="R27" s="6094">
        <f t="shared" si="2"/>
        <v>2582</v>
      </c>
      <c r="S27" s="4143">
        <v>57</v>
      </c>
      <c r="T27" s="4143">
        <v>2302</v>
      </c>
      <c r="U27" s="4143">
        <v>2225</v>
      </c>
      <c r="V27" s="4143">
        <v>29978</v>
      </c>
      <c r="W27" s="4143">
        <v>0</v>
      </c>
      <c r="X27" s="4143">
        <v>45</v>
      </c>
      <c r="Y27" s="4143">
        <v>233</v>
      </c>
      <c r="Z27" s="6094">
        <f t="shared" si="3"/>
        <v>34840</v>
      </c>
      <c r="AA27" s="6095">
        <v>1464</v>
      </c>
      <c r="AB27" s="6095">
        <v>467</v>
      </c>
      <c r="AC27" s="6095">
        <v>893</v>
      </c>
      <c r="AD27" s="6095">
        <v>942</v>
      </c>
      <c r="AE27" s="6096">
        <f t="shared" si="4"/>
        <v>3766</v>
      </c>
    </row>
    <row r="28" spans="1:31">
      <c r="A28" s="277" t="s">
        <v>21</v>
      </c>
      <c r="B28" s="6093">
        <v>52</v>
      </c>
      <c r="C28" s="4143">
        <v>906</v>
      </c>
      <c r="D28" s="4143">
        <v>72</v>
      </c>
      <c r="E28" s="4143">
        <v>25</v>
      </c>
      <c r="F28" s="4143">
        <v>43</v>
      </c>
      <c r="G28" s="4143">
        <v>0</v>
      </c>
      <c r="H28" s="6040">
        <v>5</v>
      </c>
      <c r="I28" s="6094">
        <f t="shared" si="0"/>
        <v>1103</v>
      </c>
      <c r="J28" s="4143">
        <v>0</v>
      </c>
      <c r="K28" s="4143">
        <v>46</v>
      </c>
      <c r="L28" s="4143">
        <v>0</v>
      </c>
      <c r="M28" s="4143">
        <v>0</v>
      </c>
      <c r="N28" s="4143">
        <v>0</v>
      </c>
      <c r="O28" s="4143">
        <v>0</v>
      </c>
      <c r="P28" s="4143">
        <v>0</v>
      </c>
      <c r="Q28" s="6094">
        <f t="shared" si="1"/>
        <v>46</v>
      </c>
      <c r="R28" s="6094">
        <f t="shared" si="2"/>
        <v>1149</v>
      </c>
      <c r="S28" s="4143">
        <v>45</v>
      </c>
      <c r="T28" s="4143">
        <v>2086</v>
      </c>
      <c r="U28" s="4143">
        <v>54</v>
      </c>
      <c r="V28" s="4143">
        <v>133</v>
      </c>
      <c r="W28" s="4143">
        <v>111</v>
      </c>
      <c r="X28" s="4143">
        <v>0</v>
      </c>
      <c r="Y28" s="4143">
        <v>33</v>
      </c>
      <c r="Z28" s="6094">
        <f t="shared" si="3"/>
        <v>2462</v>
      </c>
      <c r="AA28" s="6095">
        <v>1111</v>
      </c>
      <c r="AB28" s="6095">
        <v>347</v>
      </c>
      <c r="AC28" s="6095">
        <v>442</v>
      </c>
      <c r="AD28" s="6095">
        <v>217</v>
      </c>
      <c r="AE28" s="6096">
        <f t="shared" si="4"/>
        <v>2117</v>
      </c>
    </row>
    <row r="29" spans="1:31">
      <c r="A29" s="277" t="s">
        <v>22</v>
      </c>
      <c r="B29" s="6100">
        <v>29</v>
      </c>
      <c r="C29" s="6101">
        <v>306</v>
      </c>
      <c r="D29" s="6101">
        <v>41</v>
      </c>
      <c r="E29" s="6101">
        <v>1763</v>
      </c>
      <c r="F29" s="6101">
        <v>1</v>
      </c>
      <c r="G29" s="6101">
        <v>268</v>
      </c>
      <c r="H29" s="635"/>
      <c r="I29" s="6094">
        <f t="shared" si="0"/>
        <v>2408</v>
      </c>
      <c r="J29" s="6101">
        <v>0</v>
      </c>
      <c r="K29" s="6101">
        <v>107</v>
      </c>
      <c r="L29" s="6101">
        <v>5</v>
      </c>
      <c r="M29" s="6101">
        <v>38</v>
      </c>
      <c r="N29" s="6101">
        <v>0</v>
      </c>
      <c r="O29" s="6101">
        <v>0</v>
      </c>
      <c r="P29" s="6101">
        <v>0</v>
      </c>
      <c r="Q29" s="6094">
        <f t="shared" si="1"/>
        <v>150</v>
      </c>
      <c r="R29" s="6094">
        <f t="shared" si="2"/>
        <v>2558</v>
      </c>
      <c r="S29" s="6101">
        <v>29</v>
      </c>
      <c r="T29" s="6101">
        <v>307</v>
      </c>
      <c r="U29" s="6101">
        <v>76</v>
      </c>
      <c r="V29" s="6101">
        <v>1985</v>
      </c>
      <c r="W29" s="6101">
        <v>1</v>
      </c>
      <c r="X29" s="6101">
        <v>12</v>
      </c>
      <c r="Y29" s="6101"/>
      <c r="Z29" s="6094">
        <f t="shared" si="3"/>
        <v>2410</v>
      </c>
      <c r="AA29" s="6095">
        <v>692</v>
      </c>
      <c r="AB29" s="6095">
        <v>700</v>
      </c>
      <c r="AC29" s="6095">
        <v>377</v>
      </c>
      <c r="AD29" s="6095">
        <v>221</v>
      </c>
      <c r="AE29" s="6096">
        <f t="shared" si="4"/>
        <v>1990</v>
      </c>
    </row>
    <row r="30" spans="1:31">
      <c r="A30" s="277" t="s">
        <v>23</v>
      </c>
      <c r="B30" s="6093">
        <v>105</v>
      </c>
      <c r="C30" s="4143">
        <v>4889</v>
      </c>
      <c r="D30" s="4143">
        <v>239</v>
      </c>
      <c r="E30" s="4143">
        <v>111</v>
      </c>
      <c r="F30" s="4143">
        <v>633</v>
      </c>
      <c r="G30" s="4143">
        <v>676</v>
      </c>
      <c r="H30" s="6040">
        <v>42</v>
      </c>
      <c r="I30" s="6094">
        <f t="shared" si="0"/>
        <v>6695</v>
      </c>
      <c r="J30" s="4143">
        <v>3</v>
      </c>
      <c r="K30" s="4143">
        <v>615</v>
      </c>
      <c r="L30" s="4143">
        <v>39</v>
      </c>
      <c r="M30" s="4143">
        <v>21</v>
      </c>
      <c r="N30" s="4143">
        <v>399</v>
      </c>
      <c r="O30" s="4143">
        <v>36</v>
      </c>
      <c r="P30" s="4143">
        <v>3</v>
      </c>
      <c r="Q30" s="6094">
        <f t="shared" si="1"/>
        <v>1116</v>
      </c>
      <c r="R30" s="6094">
        <f t="shared" si="2"/>
        <v>7811</v>
      </c>
      <c r="S30" s="4143">
        <v>238</v>
      </c>
      <c r="T30" s="4143">
        <v>10841</v>
      </c>
      <c r="U30" s="4143">
        <v>219110</v>
      </c>
      <c r="V30" s="4143">
        <v>391</v>
      </c>
      <c r="W30" s="4143">
        <v>540</v>
      </c>
      <c r="X30" s="4143">
        <v>1346</v>
      </c>
      <c r="Y30" s="4143">
        <v>530</v>
      </c>
      <c r="Z30" s="6094">
        <f t="shared" si="3"/>
        <v>232996</v>
      </c>
      <c r="AA30" s="6095">
        <v>6738</v>
      </c>
      <c r="AB30" s="6095">
        <v>4033</v>
      </c>
      <c r="AC30" s="6095">
        <v>2699</v>
      </c>
      <c r="AD30" s="6095">
        <v>1961</v>
      </c>
      <c r="AE30" s="6096">
        <f t="shared" si="4"/>
        <v>15431</v>
      </c>
    </row>
    <row r="31" spans="1:31" s="279" customFormat="1" ht="14.25" customHeight="1">
      <c r="A31" s="277" t="s">
        <v>24</v>
      </c>
      <c r="B31" s="6093">
        <v>1061</v>
      </c>
      <c r="C31" s="4143">
        <v>13125</v>
      </c>
      <c r="D31" s="4143">
        <v>2096</v>
      </c>
      <c r="E31" s="4143">
        <v>450</v>
      </c>
      <c r="F31" s="4143">
        <v>573</v>
      </c>
      <c r="G31" s="4143">
        <v>3177</v>
      </c>
      <c r="H31" s="6040">
        <v>1956</v>
      </c>
      <c r="I31" s="6094">
        <f t="shared" si="0"/>
        <v>22438</v>
      </c>
      <c r="J31" s="4143">
        <v>210</v>
      </c>
      <c r="K31" s="4143">
        <v>4527</v>
      </c>
      <c r="L31" s="4143">
        <v>275</v>
      </c>
      <c r="M31" s="4143">
        <v>132</v>
      </c>
      <c r="N31" s="4143">
        <v>20</v>
      </c>
      <c r="O31" s="4143">
        <v>10</v>
      </c>
      <c r="P31" s="4143">
        <v>6</v>
      </c>
      <c r="Q31" s="6094">
        <f t="shared" si="1"/>
        <v>5180</v>
      </c>
      <c r="R31" s="6094">
        <f t="shared" si="2"/>
        <v>27618</v>
      </c>
      <c r="S31" s="4143">
        <v>1790</v>
      </c>
      <c r="T31" s="4143">
        <v>35045</v>
      </c>
      <c r="U31" s="4143">
        <v>5445</v>
      </c>
      <c r="V31" s="4143">
        <v>425</v>
      </c>
      <c r="W31" s="4143">
        <v>62</v>
      </c>
      <c r="X31" s="4143">
        <v>1612</v>
      </c>
      <c r="Y31" s="4143">
        <v>6573</v>
      </c>
      <c r="Z31" s="6094">
        <f t="shared" si="3"/>
        <v>50952</v>
      </c>
      <c r="AA31" s="6095">
        <v>38364</v>
      </c>
      <c r="AB31" s="6095">
        <v>2361</v>
      </c>
      <c r="AC31" s="6095">
        <v>13480</v>
      </c>
      <c r="AD31" s="6095">
        <v>2386</v>
      </c>
      <c r="AE31" s="6096">
        <f t="shared" si="4"/>
        <v>56591</v>
      </c>
    </row>
    <row r="32" spans="1:31">
      <c r="A32" s="277" t="s">
        <v>25</v>
      </c>
      <c r="B32" s="6093">
        <v>93</v>
      </c>
      <c r="C32" s="4143">
        <v>731</v>
      </c>
      <c r="D32" s="4143">
        <v>258</v>
      </c>
      <c r="E32" s="4143">
        <v>56</v>
      </c>
      <c r="F32" s="4143" t="s">
        <v>398</v>
      </c>
      <c r="G32" s="4143" t="s">
        <v>398</v>
      </c>
      <c r="H32" s="6040">
        <v>17</v>
      </c>
      <c r="I32" s="6094">
        <f t="shared" si="0"/>
        <v>1155</v>
      </c>
      <c r="J32" s="4143">
        <v>0</v>
      </c>
      <c r="K32" s="4143">
        <v>142</v>
      </c>
      <c r="L32" s="4143">
        <v>5</v>
      </c>
      <c r="M32" s="4143">
        <v>1</v>
      </c>
      <c r="N32" s="4143" t="s">
        <v>398</v>
      </c>
      <c r="O32" s="4143" t="s">
        <v>398</v>
      </c>
      <c r="P32" s="4143" t="s">
        <v>398</v>
      </c>
      <c r="Q32" s="6094">
        <f t="shared" si="1"/>
        <v>148</v>
      </c>
      <c r="R32" s="6094">
        <f t="shared" si="2"/>
        <v>1303</v>
      </c>
      <c r="S32" s="4143">
        <v>98</v>
      </c>
      <c r="T32" s="4143">
        <v>688</v>
      </c>
      <c r="U32" s="4143">
        <v>27</v>
      </c>
      <c r="V32" s="4143">
        <v>29</v>
      </c>
      <c r="W32" s="4143" t="s">
        <v>398</v>
      </c>
      <c r="X32" s="4143" t="s">
        <v>398</v>
      </c>
      <c r="Y32" s="4143">
        <v>50</v>
      </c>
      <c r="Z32" s="6094">
        <f t="shared" si="3"/>
        <v>892</v>
      </c>
      <c r="AA32" s="6095">
        <v>708</v>
      </c>
      <c r="AB32" s="6095">
        <v>648</v>
      </c>
      <c r="AC32" s="6095">
        <v>322</v>
      </c>
      <c r="AD32" s="6095">
        <v>63</v>
      </c>
      <c r="AE32" s="6096">
        <f t="shared" si="4"/>
        <v>1741</v>
      </c>
    </row>
    <row r="33" spans="1:31">
      <c r="A33" s="277" t="s">
        <v>26</v>
      </c>
      <c r="B33" s="6093">
        <v>52</v>
      </c>
      <c r="C33" s="4143">
        <v>953</v>
      </c>
      <c r="D33" s="4143">
        <v>185</v>
      </c>
      <c r="E33" s="4143">
        <v>31</v>
      </c>
      <c r="F33" s="4143">
        <v>0</v>
      </c>
      <c r="G33" s="4143">
        <v>0</v>
      </c>
      <c r="H33" s="6040">
        <v>12</v>
      </c>
      <c r="I33" s="6094">
        <f t="shared" si="0"/>
        <v>1233</v>
      </c>
      <c r="J33" s="4143">
        <v>0</v>
      </c>
      <c r="K33" s="4143">
        <v>263</v>
      </c>
      <c r="L33" s="4143">
        <v>4</v>
      </c>
      <c r="M33" s="4143">
        <v>0</v>
      </c>
      <c r="N33" s="4143">
        <v>0</v>
      </c>
      <c r="O33" s="4143">
        <v>0</v>
      </c>
      <c r="P33" s="4143">
        <v>0</v>
      </c>
      <c r="Q33" s="6094">
        <f t="shared" si="1"/>
        <v>267</v>
      </c>
      <c r="R33" s="6094">
        <f t="shared" si="2"/>
        <v>1500</v>
      </c>
      <c r="S33" s="4143">
        <v>52</v>
      </c>
      <c r="T33" s="4143">
        <v>1747</v>
      </c>
      <c r="U33" s="4143">
        <v>8303</v>
      </c>
      <c r="V33" s="4143">
        <v>79</v>
      </c>
      <c r="W33" s="4143">
        <v>0</v>
      </c>
      <c r="X33" s="4143">
        <v>0</v>
      </c>
      <c r="Y33" s="4143">
        <v>123</v>
      </c>
      <c r="Z33" s="6094">
        <f t="shared" si="3"/>
        <v>10304</v>
      </c>
      <c r="AA33" s="6097">
        <v>1469</v>
      </c>
      <c r="AB33" s="6097">
        <v>433</v>
      </c>
      <c r="AC33" s="6097">
        <v>429</v>
      </c>
      <c r="AD33" s="6097">
        <v>243</v>
      </c>
      <c r="AE33" s="6096">
        <f t="shared" si="4"/>
        <v>2574</v>
      </c>
    </row>
    <row r="34" spans="1:31" ht="14.25" customHeight="1">
      <c r="A34" s="277" t="s">
        <v>27</v>
      </c>
      <c r="B34" s="6093">
        <v>17</v>
      </c>
      <c r="C34" s="4143">
        <v>2211</v>
      </c>
      <c r="D34" s="4143">
        <v>108</v>
      </c>
      <c r="E34" s="4143">
        <v>57</v>
      </c>
      <c r="F34" s="4143">
        <v>53</v>
      </c>
      <c r="G34" s="4143">
        <v>3</v>
      </c>
      <c r="H34" s="6040">
        <v>14</v>
      </c>
      <c r="I34" s="6094">
        <f t="shared" si="0"/>
        <v>2463</v>
      </c>
      <c r="J34" s="4143">
        <v>0</v>
      </c>
      <c r="K34" s="4143">
        <v>147</v>
      </c>
      <c r="L34" s="4143">
        <v>5</v>
      </c>
      <c r="M34" s="4143">
        <v>12</v>
      </c>
      <c r="N34" s="4143">
        <v>0</v>
      </c>
      <c r="O34" s="4143">
        <v>0</v>
      </c>
      <c r="P34" s="4143">
        <v>0</v>
      </c>
      <c r="Q34" s="6094">
        <f t="shared" si="1"/>
        <v>164</v>
      </c>
      <c r="R34" s="6094">
        <f t="shared" si="2"/>
        <v>2627</v>
      </c>
      <c r="S34" s="4143">
        <v>8</v>
      </c>
      <c r="T34" s="4143">
        <v>1879</v>
      </c>
      <c r="U34" s="4143">
        <v>77</v>
      </c>
      <c r="V34" s="4143">
        <v>63</v>
      </c>
      <c r="W34" s="4143">
        <v>16</v>
      </c>
      <c r="X34" s="4143">
        <v>17</v>
      </c>
      <c r="Y34" s="4143">
        <v>0</v>
      </c>
      <c r="Z34" s="6094">
        <f t="shared" si="3"/>
        <v>2060</v>
      </c>
      <c r="AA34" s="6095">
        <v>1916</v>
      </c>
      <c r="AB34" s="6095">
        <v>4</v>
      </c>
      <c r="AC34" s="6095">
        <v>528</v>
      </c>
      <c r="AD34" s="6095">
        <v>293</v>
      </c>
      <c r="AE34" s="6096">
        <f t="shared" si="4"/>
        <v>2741</v>
      </c>
    </row>
    <row r="35" spans="1:31">
      <c r="A35" s="277" t="s">
        <v>28</v>
      </c>
      <c r="B35" s="6093">
        <v>48</v>
      </c>
      <c r="C35" s="4143">
        <v>1479</v>
      </c>
      <c r="D35" s="4143">
        <v>65</v>
      </c>
      <c r="E35" s="4143">
        <v>45</v>
      </c>
      <c r="F35" s="4143">
        <v>0</v>
      </c>
      <c r="G35" s="4143">
        <v>0</v>
      </c>
      <c r="H35" s="6040">
        <v>0</v>
      </c>
      <c r="I35" s="6094">
        <f t="shared" si="0"/>
        <v>1637</v>
      </c>
      <c r="J35" s="4143">
        <v>0</v>
      </c>
      <c r="K35" s="4143">
        <v>382</v>
      </c>
      <c r="L35" s="4143">
        <v>4</v>
      </c>
      <c r="M35" s="4143">
        <v>86</v>
      </c>
      <c r="N35" s="4143">
        <v>0</v>
      </c>
      <c r="O35" s="4143">
        <v>0</v>
      </c>
      <c r="P35" s="4143">
        <v>0</v>
      </c>
      <c r="Q35" s="6094">
        <f t="shared" si="1"/>
        <v>472</v>
      </c>
      <c r="R35" s="6094">
        <f t="shared" si="2"/>
        <v>2109</v>
      </c>
      <c r="S35" s="4143">
        <v>41</v>
      </c>
      <c r="T35" s="4143">
        <v>1627</v>
      </c>
      <c r="U35" s="4143">
        <v>462</v>
      </c>
      <c r="V35" s="4143">
        <v>24</v>
      </c>
      <c r="W35" s="4143">
        <v>0</v>
      </c>
      <c r="X35" s="4143">
        <v>0</v>
      </c>
      <c r="Y35" s="4143">
        <v>27</v>
      </c>
      <c r="Z35" s="6094">
        <f t="shared" si="3"/>
        <v>2181</v>
      </c>
      <c r="AA35" s="6095">
        <v>996</v>
      </c>
      <c r="AB35" s="6095">
        <v>435</v>
      </c>
      <c r="AC35" s="6095">
        <v>511</v>
      </c>
      <c r="AD35" s="6095">
        <v>312</v>
      </c>
      <c r="AE35" s="6096">
        <f t="shared" si="4"/>
        <v>2254</v>
      </c>
    </row>
    <row r="36" spans="1:31" ht="14.25" customHeight="1">
      <c r="A36" s="277" t="s">
        <v>29</v>
      </c>
      <c r="B36" s="6093">
        <v>30</v>
      </c>
      <c r="C36" s="4143">
        <v>606</v>
      </c>
      <c r="D36" s="4143">
        <v>82</v>
      </c>
      <c r="E36" s="4143">
        <v>78</v>
      </c>
      <c r="F36" s="4143">
        <v>14</v>
      </c>
      <c r="G36" s="4143">
        <v>144</v>
      </c>
      <c r="H36" s="6040">
        <v>1</v>
      </c>
      <c r="I36" s="6094">
        <f t="shared" si="0"/>
        <v>955</v>
      </c>
      <c r="J36" s="4143">
        <v>0</v>
      </c>
      <c r="K36" s="4143">
        <v>76</v>
      </c>
      <c r="L36" s="4143">
        <v>7</v>
      </c>
      <c r="M36" s="4143">
        <v>10</v>
      </c>
      <c r="N36" s="4143">
        <v>12</v>
      </c>
      <c r="O36" s="4143">
        <v>0</v>
      </c>
      <c r="P36" s="4143">
        <v>0</v>
      </c>
      <c r="Q36" s="6094">
        <f t="shared" si="1"/>
        <v>105</v>
      </c>
      <c r="R36" s="6094">
        <f t="shared" si="2"/>
        <v>1060</v>
      </c>
      <c r="S36" s="4143">
        <v>26</v>
      </c>
      <c r="T36" s="4143">
        <v>1624</v>
      </c>
      <c r="U36" s="4143">
        <v>56</v>
      </c>
      <c r="V36" s="4143">
        <v>49</v>
      </c>
      <c r="W36" s="4143">
        <v>0</v>
      </c>
      <c r="X36" s="4143">
        <v>148</v>
      </c>
      <c r="Y36" s="4143">
        <v>0</v>
      </c>
      <c r="Z36" s="6094">
        <f t="shared" si="3"/>
        <v>1903</v>
      </c>
      <c r="AA36" s="6097">
        <v>1036</v>
      </c>
      <c r="AB36" s="6097">
        <v>6</v>
      </c>
      <c r="AC36" s="6097">
        <v>573</v>
      </c>
      <c r="AD36" s="6097">
        <v>453</v>
      </c>
      <c r="AE36" s="6096">
        <f t="shared" si="4"/>
        <v>2068</v>
      </c>
    </row>
    <row r="37" spans="1:31">
      <c r="A37" s="277" t="s">
        <v>30</v>
      </c>
      <c r="B37" s="6093">
        <v>9</v>
      </c>
      <c r="C37" s="4143">
        <v>96</v>
      </c>
      <c r="D37" s="4143">
        <v>32</v>
      </c>
      <c r="E37" s="4143">
        <v>7</v>
      </c>
      <c r="F37" s="4143">
        <v>0</v>
      </c>
      <c r="G37" s="4143">
        <v>0</v>
      </c>
      <c r="H37" s="6040">
        <v>3</v>
      </c>
      <c r="I37" s="6094">
        <f t="shared" si="0"/>
        <v>147</v>
      </c>
      <c r="J37" s="4143">
        <v>0</v>
      </c>
      <c r="K37" s="4143">
        <v>2</v>
      </c>
      <c r="L37" s="4143">
        <v>2</v>
      </c>
      <c r="M37" s="4143">
        <v>0</v>
      </c>
      <c r="N37" s="4143">
        <v>0</v>
      </c>
      <c r="O37" s="4143">
        <v>0</v>
      </c>
      <c r="P37" s="4143">
        <v>0</v>
      </c>
      <c r="Q37" s="6094">
        <f t="shared" si="1"/>
        <v>4</v>
      </c>
      <c r="R37" s="6094">
        <f t="shared" si="2"/>
        <v>151</v>
      </c>
      <c r="S37" s="4143">
        <v>4</v>
      </c>
      <c r="T37" s="4143">
        <v>108</v>
      </c>
      <c r="U37" s="4143">
        <v>174</v>
      </c>
      <c r="V37" s="4143">
        <v>2</v>
      </c>
      <c r="W37" s="4143">
        <v>0</v>
      </c>
      <c r="X37" s="4143">
        <v>0</v>
      </c>
      <c r="Y37" s="4143">
        <v>0</v>
      </c>
      <c r="Z37" s="6094">
        <f t="shared" si="3"/>
        <v>288</v>
      </c>
      <c r="AA37" s="6095">
        <v>77</v>
      </c>
      <c r="AB37" s="6095">
        <v>0</v>
      </c>
      <c r="AC37" s="6095">
        <v>62</v>
      </c>
      <c r="AD37" s="6095">
        <v>14</v>
      </c>
      <c r="AE37" s="6096">
        <f t="shared" si="4"/>
        <v>153</v>
      </c>
    </row>
    <row r="38" spans="1:31" s="280" customFormat="1" ht="14.25" customHeight="1">
      <c r="A38" s="277" t="s">
        <v>31</v>
      </c>
      <c r="B38" s="6100">
        <v>52</v>
      </c>
      <c r="C38" s="6101">
        <v>862</v>
      </c>
      <c r="D38" s="6101">
        <v>105</v>
      </c>
      <c r="E38" s="6101">
        <v>37</v>
      </c>
      <c r="F38" s="6101">
        <v>0</v>
      </c>
      <c r="G38" s="6101">
        <v>0</v>
      </c>
      <c r="H38" s="635">
        <v>2</v>
      </c>
      <c r="I38" s="6094">
        <f t="shared" si="0"/>
        <v>1058</v>
      </c>
      <c r="J38" s="6101" t="s">
        <v>428</v>
      </c>
      <c r="K38" s="6101">
        <v>292</v>
      </c>
      <c r="L38" s="6101">
        <v>3</v>
      </c>
      <c r="M38" s="6101">
        <v>52</v>
      </c>
      <c r="N38" s="6101" t="s">
        <v>428</v>
      </c>
      <c r="O38" s="6101" t="s">
        <v>428</v>
      </c>
      <c r="P38" s="6101" t="s">
        <v>428</v>
      </c>
      <c r="Q38" s="6094">
        <f t="shared" si="1"/>
        <v>347</v>
      </c>
      <c r="R38" s="6094">
        <f t="shared" si="2"/>
        <v>1405</v>
      </c>
      <c r="S38" s="4143" t="s">
        <v>428</v>
      </c>
      <c r="T38" s="4143" t="s">
        <v>428</v>
      </c>
      <c r="U38" s="4143" t="s">
        <v>428</v>
      </c>
      <c r="V38" s="4143" t="s">
        <v>428</v>
      </c>
      <c r="W38" s="4143" t="s">
        <v>428</v>
      </c>
      <c r="X38" s="4143" t="s">
        <v>428</v>
      </c>
      <c r="Y38" s="4143" t="s">
        <v>428</v>
      </c>
      <c r="Z38" s="6094">
        <f t="shared" si="3"/>
        <v>0</v>
      </c>
      <c r="AA38" s="6095">
        <v>1735</v>
      </c>
      <c r="AB38" s="6095">
        <v>587</v>
      </c>
      <c r="AC38" s="6095">
        <v>770</v>
      </c>
      <c r="AD38" s="6095">
        <v>829</v>
      </c>
      <c r="AE38" s="6096">
        <f t="shared" si="4"/>
        <v>3921</v>
      </c>
    </row>
    <row r="39" spans="1:31">
      <c r="A39" s="277" t="s">
        <v>32</v>
      </c>
      <c r="B39" s="6093">
        <v>69</v>
      </c>
      <c r="C39" s="4143">
        <v>1745</v>
      </c>
      <c r="D39" s="4143">
        <v>62</v>
      </c>
      <c r="E39" s="4143">
        <v>457</v>
      </c>
      <c r="F39" s="4143">
        <v>6</v>
      </c>
      <c r="G39" s="4143">
        <v>1</v>
      </c>
      <c r="H39" s="6040">
        <v>23</v>
      </c>
      <c r="I39" s="6094">
        <f t="shared" si="0"/>
        <v>2363</v>
      </c>
      <c r="J39" s="4143">
        <v>0</v>
      </c>
      <c r="K39" s="4143">
        <v>458</v>
      </c>
      <c r="L39" s="4143">
        <v>9</v>
      </c>
      <c r="M39" s="4143">
        <v>0</v>
      </c>
      <c r="N39" s="4143">
        <v>0</v>
      </c>
      <c r="O39" s="4143">
        <v>0</v>
      </c>
      <c r="P39" s="4143">
        <v>0</v>
      </c>
      <c r="Q39" s="6094">
        <f t="shared" si="1"/>
        <v>467</v>
      </c>
      <c r="R39" s="6094">
        <f t="shared" si="2"/>
        <v>2830</v>
      </c>
      <c r="S39" s="4143">
        <v>504</v>
      </c>
      <c r="T39" s="4143">
        <v>18087</v>
      </c>
      <c r="U39" s="4143">
        <v>971</v>
      </c>
      <c r="V39" s="4143">
        <v>143</v>
      </c>
      <c r="W39" s="4143">
        <v>43</v>
      </c>
      <c r="X39" s="4143">
        <v>48</v>
      </c>
      <c r="Y39" s="4143">
        <v>549</v>
      </c>
      <c r="Z39" s="6094">
        <f t="shared" si="3"/>
        <v>20345</v>
      </c>
      <c r="AA39" s="6095">
        <v>10224</v>
      </c>
      <c r="AB39" s="6095">
        <v>950</v>
      </c>
      <c r="AC39" s="6095">
        <v>1279</v>
      </c>
      <c r="AD39" s="6095">
        <v>480</v>
      </c>
      <c r="AE39" s="6096">
        <f t="shared" si="4"/>
        <v>12933</v>
      </c>
    </row>
    <row r="40" spans="1:31">
      <c r="A40" s="277" t="s">
        <v>33</v>
      </c>
      <c r="B40" s="6093">
        <v>22</v>
      </c>
      <c r="C40" s="4143">
        <v>181</v>
      </c>
      <c r="D40" s="4143">
        <v>63</v>
      </c>
      <c r="E40" s="4143">
        <v>36</v>
      </c>
      <c r="F40" s="4143">
        <v>0</v>
      </c>
      <c r="G40" s="4143">
        <v>0</v>
      </c>
      <c r="H40" s="6040">
        <v>0</v>
      </c>
      <c r="I40" s="6094">
        <f t="shared" si="0"/>
        <v>302</v>
      </c>
      <c r="J40" s="4143">
        <v>0</v>
      </c>
      <c r="K40" s="4143">
        <v>202</v>
      </c>
      <c r="L40" s="4143">
        <v>4</v>
      </c>
      <c r="M40" s="4143">
        <v>0</v>
      </c>
      <c r="N40" s="4143">
        <v>0</v>
      </c>
      <c r="O40" s="4143">
        <v>0</v>
      </c>
      <c r="P40" s="4143">
        <v>0</v>
      </c>
      <c r="Q40" s="6094">
        <f t="shared" si="1"/>
        <v>206</v>
      </c>
      <c r="R40" s="6094">
        <f t="shared" si="2"/>
        <v>508</v>
      </c>
      <c r="S40" s="4143">
        <v>24</v>
      </c>
      <c r="T40" s="4143">
        <v>488</v>
      </c>
      <c r="U40" s="4143">
        <v>269</v>
      </c>
      <c r="V40" s="4143">
        <v>714</v>
      </c>
      <c r="W40" s="4143">
        <v>0</v>
      </c>
      <c r="X40" s="4143">
        <v>0</v>
      </c>
      <c r="Y40" s="4143">
        <v>0</v>
      </c>
      <c r="Z40" s="6094">
        <f t="shared" si="3"/>
        <v>1495</v>
      </c>
      <c r="AA40" s="6095">
        <v>485</v>
      </c>
      <c r="AB40" s="6095">
        <v>70</v>
      </c>
      <c r="AC40" s="6095">
        <v>268</v>
      </c>
      <c r="AD40" s="6095">
        <v>101</v>
      </c>
      <c r="AE40" s="6096">
        <f t="shared" si="4"/>
        <v>924</v>
      </c>
    </row>
    <row r="41" spans="1:31" ht="14.25" customHeight="1">
      <c r="A41" s="277" t="s">
        <v>34</v>
      </c>
      <c r="B41" s="6120">
        <v>1870</v>
      </c>
      <c r="C41" s="6121">
        <v>263</v>
      </c>
      <c r="D41" s="6121">
        <v>1201</v>
      </c>
      <c r="E41" s="6121">
        <v>65</v>
      </c>
      <c r="F41" s="6121">
        <v>3</v>
      </c>
      <c r="G41" s="6121">
        <v>0</v>
      </c>
      <c r="H41" s="6122">
        <v>0</v>
      </c>
      <c r="I41" s="6094">
        <f t="shared" si="0"/>
        <v>3402</v>
      </c>
      <c r="J41" s="6123">
        <v>400</v>
      </c>
      <c r="K41" s="6123">
        <v>33</v>
      </c>
      <c r="L41" s="6123">
        <v>0</v>
      </c>
      <c r="M41" s="6123">
        <v>0</v>
      </c>
      <c r="N41" s="6123">
        <v>0</v>
      </c>
      <c r="O41" s="6123">
        <v>0</v>
      </c>
      <c r="P41" s="6123">
        <v>0</v>
      </c>
      <c r="Q41" s="6094">
        <f t="shared" si="1"/>
        <v>433</v>
      </c>
      <c r="R41" s="6094">
        <f t="shared" si="2"/>
        <v>3835</v>
      </c>
      <c r="S41" s="6124">
        <v>16961</v>
      </c>
      <c r="T41" s="6124">
        <v>2156</v>
      </c>
      <c r="U41" s="6124">
        <v>14066</v>
      </c>
      <c r="V41" s="6124">
        <v>78</v>
      </c>
      <c r="W41" s="6124">
        <v>10</v>
      </c>
      <c r="X41" s="6124">
        <v>0</v>
      </c>
      <c r="Y41" s="6124">
        <v>0</v>
      </c>
      <c r="Z41" s="6094">
        <f t="shared" si="3"/>
        <v>33271</v>
      </c>
      <c r="AA41" s="6095">
        <v>725</v>
      </c>
      <c r="AB41" s="6095">
        <v>941</v>
      </c>
      <c r="AC41" s="6095">
        <v>658</v>
      </c>
      <c r="AD41" s="6095">
        <v>247</v>
      </c>
      <c r="AE41" s="6096">
        <f t="shared" si="4"/>
        <v>2571</v>
      </c>
    </row>
    <row r="42" spans="1:31">
      <c r="A42" s="277" t="s">
        <v>35</v>
      </c>
      <c r="B42" s="6102">
        <v>28</v>
      </c>
      <c r="C42" s="6103">
        <v>1723</v>
      </c>
      <c r="D42" s="6103">
        <v>161</v>
      </c>
      <c r="E42" s="6103">
        <v>13</v>
      </c>
      <c r="F42" s="6103">
        <v>23</v>
      </c>
      <c r="G42" s="6103" t="s">
        <v>725</v>
      </c>
      <c r="H42" s="4898">
        <v>16</v>
      </c>
      <c r="I42" s="6094">
        <f t="shared" si="0"/>
        <v>1964</v>
      </c>
      <c r="J42" s="6103">
        <v>6</v>
      </c>
      <c r="K42" s="6103">
        <v>146</v>
      </c>
      <c r="L42" s="6103">
        <v>1</v>
      </c>
      <c r="M42" s="6103">
        <v>0</v>
      </c>
      <c r="N42" s="6103">
        <v>0</v>
      </c>
      <c r="O42" s="6103" t="s">
        <v>725</v>
      </c>
      <c r="P42" s="6103">
        <v>0</v>
      </c>
      <c r="Q42" s="6094">
        <f t="shared" si="1"/>
        <v>153</v>
      </c>
      <c r="R42" s="6094">
        <f t="shared" si="2"/>
        <v>2117</v>
      </c>
      <c r="S42" s="6103">
        <v>241</v>
      </c>
      <c r="T42" s="6103">
        <v>5655</v>
      </c>
      <c r="U42" s="6103">
        <v>821</v>
      </c>
      <c r="V42" s="6103">
        <v>110</v>
      </c>
      <c r="W42" s="6103" t="s">
        <v>725</v>
      </c>
      <c r="X42" s="6103" t="s">
        <v>725</v>
      </c>
      <c r="Y42" s="6103" t="s">
        <v>725</v>
      </c>
      <c r="Z42" s="6094">
        <f t="shared" si="3"/>
        <v>6827</v>
      </c>
      <c r="AA42" s="6095">
        <v>421</v>
      </c>
      <c r="AB42" s="6095">
        <v>143</v>
      </c>
      <c r="AC42" s="6095">
        <v>229</v>
      </c>
      <c r="AD42" s="6095">
        <v>739</v>
      </c>
      <c r="AE42" s="6096">
        <f t="shared" si="4"/>
        <v>1532</v>
      </c>
    </row>
    <row r="43" spans="1:31">
      <c r="A43" s="277" t="s">
        <v>36</v>
      </c>
      <c r="B43" s="6093">
        <v>355</v>
      </c>
      <c r="C43" s="4143">
        <v>8075</v>
      </c>
      <c r="D43" s="4143">
        <v>455</v>
      </c>
      <c r="E43" s="4143">
        <v>220</v>
      </c>
      <c r="F43" s="4143">
        <v>465</v>
      </c>
      <c r="G43" s="4143" t="s">
        <v>428</v>
      </c>
      <c r="H43" s="6040" t="s">
        <v>428</v>
      </c>
      <c r="I43" s="6094">
        <f t="shared" si="0"/>
        <v>9570</v>
      </c>
      <c r="J43" s="4143">
        <v>2</v>
      </c>
      <c r="K43" s="4143">
        <v>3408</v>
      </c>
      <c r="L43" s="4143">
        <v>15</v>
      </c>
      <c r="M43" s="4143">
        <v>24</v>
      </c>
      <c r="N43" s="4143">
        <v>98</v>
      </c>
      <c r="O43" s="4143" t="s">
        <v>428</v>
      </c>
      <c r="P43" s="4143" t="s">
        <v>428</v>
      </c>
      <c r="Q43" s="6094">
        <f t="shared" si="1"/>
        <v>3547</v>
      </c>
      <c r="R43" s="6094">
        <f t="shared" si="2"/>
        <v>13117</v>
      </c>
      <c r="S43" s="4143">
        <v>955</v>
      </c>
      <c r="T43" s="4143">
        <v>48231</v>
      </c>
      <c r="U43" s="4143">
        <v>2005</v>
      </c>
      <c r="V43" s="4143">
        <v>714</v>
      </c>
      <c r="W43" s="4143">
        <v>85</v>
      </c>
      <c r="X43" s="4143" t="s">
        <v>428</v>
      </c>
      <c r="Y43" s="4143" t="s">
        <v>428</v>
      </c>
      <c r="Z43" s="6094">
        <f t="shared" si="3"/>
        <v>51990</v>
      </c>
      <c r="AA43" s="6095">
        <v>29178</v>
      </c>
      <c r="AB43" s="6095">
        <v>4402</v>
      </c>
      <c r="AC43" s="6095">
        <v>28032</v>
      </c>
      <c r="AD43" s="6095">
        <v>3721</v>
      </c>
      <c r="AE43" s="6096">
        <f t="shared" si="4"/>
        <v>65333</v>
      </c>
    </row>
    <row r="44" spans="1:31">
      <c r="A44" s="277" t="s">
        <v>37</v>
      </c>
      <c r="B44" s="6093">
        <v>90</v>
      </c>
      <c r="C44" s="4143">
        <v>683</v>
      </c>
      <c r="D44" s="4143">
        <v>299</v>
      </c>
      <c r="E44" s="4143">
        <v>79</v>
      </c>
      <c r="F44" s="4143">
        <v>9</v>
      </c>
      <c r="G44" s="4143">
        <v>0</v>
      </c>
      <c r="H44" s="6040">
        <v>10</v>
      </c>
      <c r="I44" s="6094">
        <f t="shared" si="0"/>
        <v>1170</v>
      </c>
      <c r="J44" s="4143">
        <v>0</v>
      </c>
      <c r="K44" s="4143">
        <v>70</v>
      </c>
      <c r="L44" s="4143">
        <v>7</v>
      </c>
      <c r="M44" s="4143">
        <v>24</v>
      </c>
      <c r="N44" s="4143">
        <v>4</v>
      </c>
      <c r="O44" s="4143">
        <v>0</v>
      </c>
      <c r="P44" s="4143">
        <v>0</v>
      </c>
      <c r="Q44" s="6094">
        <f t="shared" si="1"/>
        <v>105</v>
      </c>
      <c r="R44" s="6094">
        <f t="shared" si="2"/>
        <v>1275</v>
      </c>
      <c r="S44" s="4143">
        <v>125</v>
      </c>
      <c r="T44" s="4143">
        <v>2534</v>
      </c>
      <c r="U44" s="4143">
        <v>37797</v>
      </c>
      <c r="V44" s="4143">
        <v>113</v>
      </c>
      <c r="W44" s="4143">
        <v>19</v>
      </c>
      <c r="X44" s="4143">
        <v>0</v>
      </c>
      <c r="Y44" s="4143">
        <v>45</v>
      </c>
      <c r="Z44" s="6094">
        <f t="shared" si="3"/>
        <v>40633</v>
      </c>
      <c r="AA44" s="6095">
        <v>1433</v>
      </c>
      <c r="AB44" s="6095">
        <v>280</v>
      </c>
      <c r="AC44" s="6095">
        <v>468</v>
      </c>
      <c r="AD44" s="6095">
        <v>561</v>
      </c>
      <c r="AE44" s="6096">
        <f t="shared" si="4"/>
        <v>2742</v>
      </c>
    </row>
    <row r="45" spans="1:31">
      <c r="A45" s="277" t="s">
        <v>38</v>
      </c>
      <c r="B45" s="6093">
        <v>14518</v>
      </c>
      <c r="C45" s="4143">
        <v>11989</v>
      </c>
      <c r="D45" s="4143">
        <v>1482</v>
      </c>
      <c r="E45" s="4143">
        <v>879</v>
      </c>
      <c r="F45" s="4143">
        <v>4727</v>
      </c>
      <c r="G45" s="4143">
        <v>117</v>
      </c>
      <c r="H45" s="6040">
        <v>315</v>
      </c>
      <c r="I45" s="6094">
        <f t="shared" si="0"/>
        <v>34027</v>
      </c>
      <c r="J45" s="4143">
        <v>295</v>
      </c>
      <c r="K45" s="4143">
        <v>3935</v>
      </c>
      <c r="L45" s="4143">
        <v>96</v>
      </c>
      <c r="M45" s="4143">
        <v>47</v>
      </c>
      <c r="N45" s="4143">
        <v>3677</v>
      </c>
      <c r="O45" s="4143">
        <v>0</v>
      </c>
      <c r="P45" s="4143">
        <v>0</v>
      </c>
      <c r="Q45" s="6094">
        <f t="shared" si="1"/>
        <v>8050</v>
      </c>
      <c r="R45" s="6094">
        <f t="shared" si="2"/>
        <v>42077</v>
      </c>
      <c r="S45" s="4143">
        <v>7961</v>
      </c>
      <c r="T45" s="4143">
        <v>35870</v>
      </c>
      <c r="U45" s="4143">
        <v>3366</v>
      </c>
      <c r="V45" s="4143">
        <v>1332</v>
      </c>
      <c r="W45" s="4143">
        <v>1162</v>
      </c>
      <c r="X45" s="4143">
        <v>158</v>
      </c>
      <c r="Y45" s="4143">
        <v>179</v>
      </c>
      <c r="Z45" s="6094">
        <f t="shared" si="3"/>
        <v>50028</v>
      </c>
      <c r="AA45" s="6095">
        <v>31727</v>
      </c>
      <c r="AB45" s="6095">
        <v>4036</v>
      </c>
      <c r="AC45" s="6095">
        <v>10621</v>
      </c>
      <c r="AD45" s="6095">
        <v>7680</v>
      </c>
      <c r="AE45" s="6096">
        <f t="shared" si="4"/>
        <v>54064</v>
      </c>
    </row>
    <row r="46" spans="1:31">
      <c r="A46" s="277" t="s">
        <v>39</v>
      </c>
      <c r="B46" s="6093">
        <v>207</v>
      </c>
      <c r="C46" s="4143">
        <v>4796</v>
      </c>
      <c r="D46" s="4143">
        <v>186</v>
      </c>
      <c r="E46" s="4143">
        <v>149</v>
      </c>
      <c r="F46" s="4143">
        <v>51</v>
      </c>
      <c r="G46" s="4143">
        <v>0</v>
      </c>
      <c r="H46" s="6040" t="s">
        <v>428</v>
      </c>
      <c r="I46" s="6094">
        <f t="shared" si="0"/>
        <v>5389</v>
      </c>
      <c r="J46" s="4143">
        <v>0</v>
      </c>
      <c r="K46" s="4143">
        <v>1230</v>
      </c>
      <c r="L46" s="4143">
        <v>22</v>
      </c>
      <c r="M46" s="4143">
        <v>19</v>
      </c>
      <c r="N46" s="4143">
        <v>33</v>
      </c>
      <c r="O46" s="4143">
        <v>0</v>
      </c>
      <c r="P46" s="4143" t="s">
        <v>428</v>
      </c>
      <c r="Q46" s="6094">
        <f t="shared" si="1"/>
        <v>1304</v>
      </c>
      <c r="R46" s="6094">
        <f t="shared" si="2"/>
        <v>6693</v>
      </c>
      <c r="S46" s="4143">
        <v>414</v>
      </c>
      <c r="T46" s="4143">
        <v>11097</v>
      </c>
      <c r="U46" s="4143">
        <v>4429</v>
      </c>
      <c r="V46" s="4143">
        <v>278</v>
      </c>
      <c r="W46" s="4143">
        <v>111</v>
      </c>
      <c r="X46" s="4143">
        <v>0</v>
      </c>
      <c r="Y46" s="4143" t="s">
        <v>428</v>
      </c>
      <c r="Z46" s="6094">
        <f t="shared" si="3"/>
        <v>16329</v>
      </c>
      <c r="AA46" s="6095">
        <v>6438</v>
      </c>
      <c r="AB46" s="6095">
        <v>2318</v>
      </c>
      <c r="AC46" s="6095">
        <v>2782</v>
      </c>
      <c r="AD46" s="6095">
        <v>1519</v>
      </c>
      <c r="AE46" s="6096">
        <f t="shared" si="4"/>
        <v>13057</v>
      </c>
    </row>
    <row r="47" spans="1:31">
      <c r="A47" s="277" t="s">
        <v>40</v>
      </c>
      <c r="B47" s="6093">
        <v>6488</v>
      </c>
      <c r="C47" s="4143">
        <v>702</v>
      </c>
      <c r="D47" s="4143">
        <v>4433</v>
      </c>
      <c r="E47" s="4143">
        <v>155</v>
      </c>
      <c r="F47" s="4143" t="s">
        <v>428</v>
      </c>
      <c r="G47" s="4143" t="s">
        <v>428</v>
      </c>
      <c r="H47" s="6040" t="s">
        <v>428</v>
      </c>
      <c r="I47" s="6094">
        <f t="shared" si="0"/>
        <v>11778</v>
      </c>
      <c r="J47" s="4143">
        <v>3</v>
      </c>
      <c r="K47" s="4143">
        <v>713</v>
      </c>
      <c r="L47" s="4143">
        <v>18</v>
      </c>
      <c r="M47" s="4143">
        <v>85</v>
      </c>
      <c r="N47" s="4143" t="s">
        <v>398</v>
      </c>
      <c r="O47" s="4143" t="s">
        <v>398</v>
      </c>
      <c r="P47" s="4143" t="s">
        <v>398</v>
      </c>
      <c r="Q47" s="6094">
        <f t="shared" si="1"/>
        <v>819</v>
      </c>
      <c r="R47" s="6094">
        <f t="shared" si="2"/>
        <v>12597</v>
      </c>
      <c r="S47" s="4143">
        <v>1490</v>
      </c>
      <c r="T47" s="4143">
        <v>27732</v>
      </c>
      <c r="U47" s="4143">
        <v>105776</v>
      </c>
      <c r="V47" s="4143">
        <v>1008</v>
      </c>
      <c r="W47" s="4143" t="s">
        <v>428</v>
      </c>
      <c r="X47" s="4143" t="s">
        <v>428</v>
      </c>
      <c r="Y47" s="4143" t="s">
        <v>428</v>
      </c>
      <c r="Z47" s="6094">
        <f t="shared" si="3"/>
        <v>136006</v>
      </c>
      <c r="AA47" s="6095">
        <v>5214</v>
      </c>
      <c r="AB47" s="6095">
        <v>1519</v>
      </c>
      <c r="AC47" s="6095">
        <v>1785</v>
      </c>
      <c r="AD47" s="6095">
        <v>1317</v>
      </c>
      <c r="AE47" s="6096">
        <f t="shared" si="4"/>
        <v>9835</v>
      </c>
    </row>
    <row r="48" spans="1:31">
      <c r="A48" s="277" t="s">
        <v>41</v>
      </c>
      <c r="B48" s="6093">
        <v>81</v>
      </c>
      <c r="C48" s="4143">
        <v>8572</v>
      </c>
      <c r="D48" s="4143">
        <v>197</v>
      </c>
      <c r="E48" s="4143">
        <v>94</v>
      </c>
      <c r="F48" s="4143">
        <v>370</v>
      </c>
      <c r="G48" s="4143">
        <v>839</v>
      </c>
      <c r="H48" s="6040">
        <v>65</v>
      </c>
      <c r="I48" s="6094">
        <f t="shared" si="0"/>
        <v>10218</v>
      </c>
      <c r="J48" s="4143">
        <v>5</v>
      </c>
      <c r="K48" s="4143">
        <v>1167</v>
      </c>
      <c r="L48" s="4143">
        <v>9</v>
      </c>
      <c r="M48" s="4143">
        <v>0</v>
      </c>
      <c r="N48" s="4143">
        <v>53</v>
      </c>
      <c r="O48" s="4143">
        <v>498</v>
      </c>
      <c r="P48" s="4143">
        <v>0</v>
      </c>
      <c r="Q48" s="6094">
        <f t="shared" si="1"/>
        <v>1732</v>
      </c>
      <c r="R48" s="6094">
        <f t="shared" si="2"/>
        <v>11950</v>
      </c>
      <c r="S48" s="4143">
        <v>224</v>
      </c>
      <c r="T48" s="4143">
        <v>25347</v>
      </c>
      <c r="U48" s="4143">
        <v>716</v>
      </c>
      <c r="V48" s="4143">
        <v>487</v>
      </c>
      <c r="W48" s="4143">
        <v>360</v>
      </c>
      <c r="X48" s="4143">
        <v>4105</v>
      </c>
      <c r="Y48" s="4143">
        <v>1259</v>
      </c>
      <c r="Z48" s="6094">
        <f t="shared" si="3"/>
        <v>32498</v>
      </c>
      <c r="AA48" s="6095">
        <v>15093</v>
      </c>
      <c r="AB48" s="6095">
        <v>2099</v>
      </c>
      <c r="AC48" s="6095">
        <v>3898</v>
      </c>
      <c r="AD48" s="6095">
        <v>13542</v>
      </c>
      <c r="AE48" s="6096">
        <f t="shared" si="4"/>
        <v>34632</v>
      </c>
    </row>
    <row r="49" spans="1:31" ht="14.25" customHeight="1">
      <c r="A49" s="277" t="s">
        <v>42</v>
      </c>
      <c r="B49" s="6093">
        <v>190</v>
      </c>
      <c r="C49" s="4143">
        <v>3233</v>
      </c>
      <c r="D49" s="4143">
        <v>629</v>
      </c>
      <c r="E49" s="4143">
        <v>10</v>
      </c>
      <c r="F49" s="4143">
        <v>8</v>
      </c>
      <c r="G49" s="4143">
        <v>0</v>
      </c>
      <c r="H49" s="6040">
        <v>28</v>
      </c>
      <c r="I49" s="6094">
        <f t="shared" si="0"/>
        <v>4098</v>
      </c>
      <c r="J49" s="4143">
        <v>1</v>
      </c>
      <c r="K49" s="4143">
        <v>686</v>
      </c>
      <c r="L49" s="4143">
        <v>62</v>
      </c>
      <c r="M49" s="4143">
        <v>0</v>
      </c>
      <c r="N49" s="4143">
        <v>2</v>
      </c>
      <c r="O49" s="4143">
        <v>0</v>
      </c>
      <c r="P49" s="4143">
        <v>0</v>
      </c>
      <c r="Q49" s="6094">
        <f t="shared" si="1"/>
        <v>751</v>
      </c>
      <c r="R49" s="6094">
        <f t="shared" si="2"/>
        <v>4849</v>
      </c>
      <c r="S49" s="4143">
        <v>750</v>
      </c>
      <c r="T49" s="4143">
        <v>2665</v>
      </c>
      <c r="U49" s="4143">
        <v>23645</v>
      </c>
      <c r="V49" s="4143">
        <v>77</v>
      </c>
      <c r="W49" s="4143">
        <v>15</v>
      </c>
      <c r="X49" s="4143">
        <v>0</v>
      </c>
      <c r="Y49" s="4143">
        <v>204</v>
      </c>
      <c r="Z49" s="6094">
        <f t="shared" si="3"/>
        <v>27356</v>
      </c>
      <c r="AA49" s="6095">
        <v>2762</v>
      </c>
      <c r="AB49" s="6095">
        <v>1841</v>
      </c>
      <c r="AC49" s="6095">
        <v>1347</v>
      </c>
      <c r="AD49" s="6095">
        <v>1022</v>
      </c>
      <c r="AE49" s="6096">
        <f t="shared" si="4"/>
        <v>6972</v>
      </c>
    </row>
    <row r="50" spans="1:31">
      <c r="A50" s="277" t="s">
        <v>43</v>
      </c>
      <c r="B50" s="6093">
        <v>595</v>
      </c>
      <c r="C50" s="4143">
        <v>8655</v>
      </c>
      <c r="D50" s="4143">
        <v>1280</v>
      </c>
      <c r="E50" s="4143">
        <v>1194</v>
      </c>
      <c r="F50" s="4143">
        <v>97</v>
      </c>
      <c r="G50" s="4143">
        <v>799</v>
      </c>
      <c r="H50" s="6040">
        <v>146</v>
      </c>
      <c r="I50" s="6094">
        <f t="shared" ref="I50:I74" si="5">SUM(B50:H50)</f>
        <v>12766</v>
      </c>
      <c r="J50" s="4143">
        <v>12</v>
      </c>
      <c r="K50" s="4143">
        <v>732</v>
      </c>
      <c r="L50" s="4143">
        <v>96</v>
      </c>
      <c r="M50" s="4143">
        <v>126</v>
      </c>
      <c r="N50" s="4143">
        <v>3</v>
      </c>
      <c r="O50" s="4143">
        <v>2351</v>
      </c>
      <c r="P50" s="4143">
        <v>4</v>
      </c>
      <c r="Q50" s="6094">
        <f t="shared" ref="Q50:Q74" si="6">SUM(J50:P50)</f>
        <v>3324</v>
      </c>
      <c r="R50" s="6094">
        <f t="shared" ref="R50:R74" si="7">I50+Q50</f>
        <v>16090</v>
      </c>
      <c r="S50" s="4143">
        <v>412</v>
      </c>
      <c r="T50" s="4143">
        <v>14281</v>
      </c>
      <c r="U50" s="4143">
        <v>11371</v>
      </c>
      <c r="V50" s="4143">
        <v>1825</v>
      </c>
      <c r="W50" s="4143">
        <v>96</v>
      </c>
      <c r="X50" s="4143">
        <v>4744</v>
      </c>
      <c r="Y50" s="4143">
        <v>1294</v>
      </c>
      <c r="Z50" s="6094">
        <f t="shared" ref="Z50:Z74" si="8">SUM(S50:Y50)</f>
        <v>34023</v>
      </c>
      <c r="AA50" s="6095">
        <v>8916</v>
      </c>
      <c r="AB50" s="6095">
        <v>492</v>
      </c>
      <c r="AC50" s="6095">
        <v>4372</v>
      </c>
      <c r="AD50" s="6095">
        <v>2766</v>
      </c>
      <c r="AE50" s="6096">
        <f t="shared" si="4"/>
        <v>16546</v>
      </c>
    </row>
    <row r="51" spans="1:31">
      <c r="A51" s="277" t="s">
        <v>44</v>
      </c>
      <c r="B51" s="6093">
        <v>28</v>
      </c>
      <c r="C51" s="4143">
        <v>965</v>
      </c>
      <c r="D51" s="4143">
        <v>61</v>
      </c>
      <c r="E51" s="4143">
        <v>10</v>
      </c>
      <c r="F51" s="4143">
        <v>0</v>
      </c>
      <c r="G51" s="4143">
        <v>72</v>
      </c>
      <c r="H51" s="6040">
        <v>0</v>
      </c>
      <c r="I51" s="6094">
        <f t="shared" si="5"/>
        <v>1136</v>
      </c>
      <c r="J51" s="4143">
        <v>0</v>
      </c>
      <c r="K51" s="4143">
        <v>163</v>
      </c>
      <c r="L51" s="4143">
        <v>107</v>
      </c>
      <c r="M51" s="4143">
        <v>0</v>
      </c>
      <c r="N51" s="4143">
        <v>0</v>
      </c>
      <c r="O51" s="4143">
        <v>0</v>
      </c>
      <c r="P51" s="4143">
        <v>0</v>
      </c>
      <c r="Q51" s="6094">
        <f t="shared" si="6"/>
        <v>270</v>
      </c>
      <c r="R51" s="6094">
        <f t="shared" si="7"/>
        <v>1406</v>
      </c>
      <c r="S51" s="4143">
        <v>35</v>
      </c>
      <c r="T51" s="4143">
        <v>1480</v>
      </c>
      <c r="U51" s="4143">
        <v>32051</v>
      </c>
      <c r="V51" s="4143">
        <v>60</v>
      </c>
      <c r="W51" s="4143">
        <v>0</v>
      </c>
      <c r="X51" s="4143">
        <v>87</v>
      </c>
      <c r="Y51" s="4143">
        <v>2</v>
      </c>
      <c r="Z51" s="6094">
        <f t="shared" si="8"/>
        <v>33715</v>
      </c>
      <c r="AA51" s="6097">
        <v>690</v>
      </c>
      <c r="AB51" s="6097">
        <v>562</v>
      </c>
      <c r="AC51" s="6097">
        <v>762</v>
      </c>
      <c r="AD51" s="6097">
        <v>187</v>
      </c>
      <c r="AE51" s="6096">
        <f t="shared" si="4"/>
        <v>2201</v>
      </c>
    </row>
    <row r="52" spans="1:31" ht="14.25" customHeight="1">
      <c r="A52" s="277" t="s">
        <v>45</v>
      </c>
      <c r="B52" s="6093">
        <v>87</v>
      </c>
      <c r="C52" s="4143">
        <v>2247</v>
      </c>
      <c r="D52" s="4143">
        <v>302</v>
      </c>
      <c r="E52" s="4143">
        <v>26</v>
      </c>
      <c r="F52" s="4143">
        <v>0</v>
      </c>
      <c r="G52" s="4143">
        <v>0</v>
      </c>
      <c r="H52" s="6040">
        <v>55</v>
      </c>
      <c r="I52" s="6094">
        <f t="shared" si="5"/>
        <v>2717</v>
      </c>
      <c r="J52" s="4143">
        <v>0</v>
      </c>
      <c r="K52" s="4143">
        <v>656</v>
      </c>
      <c r="L52" s="4143">
        <v>0</v>
      </c>
      <c r="M52" s="4143">
        <v>0</v>
      </c>
      <c r="N52" s="4143">
        <v>0</v>
      </c>
      <c r="O52" s="4143">
        <v>0</v>
      </c>
      <c r="P52" s="4143">
        <v>0</v>
      </c>
      <c r="Q52" s="6094">
        <f t="shared" si="6"/>
        <v>656</v>
      </c>
      <c r="R52" s="6094">
        <f t="shared" si="7"/>
        <v>3373</v>
      </c>
      <c r="S52" s="4143">
        <v>149</v>
      </c>
      <c r="T52" s="4143">
        <v>4894</v>
      </c>
      <c r="U52" s="4143">
        <v>103</v>
      </c>
      <c r="V52" s="4143">
        <v>18</v>
      </c>
      <c r="W52" s="4143">
        <v>0</v>
      </c>
      <c r="X52" s="4143">
        <v>0</v>
      </c>
      <c r="Y52" s="4143">
        <v>6</v>
      </c>
      <c r="Z52" s="6094">
        <f t="shared" si="8"/>
        <v>5170</v>
      </c>
      <c r="AA52" s="6095">
        <v>3530</v>
      </c>
      <c r="AB52" s="6095">
        <v>549</v>
      </c>
      <c r="AC52" s="6095">
        <v>1026</v>
      </c>
      <c r="AD52" s="6095">
        <v>890</v>
      </c>
      <c r="AE52" s="6096">
        <f t="shared" si="4"/>
        <v>5995</v>
      </c>
    </row>
    <row r="53" spans="1:31">
      <c r="A53" s="277" t="s">
        <v>46</v>
      </c>
      <c r="B53" s="6093">
        <v>55</v>
      </c>
      <c r="C53" s="4143">
        <v>1291</v>
      </c>
      <c r="D53" s="4143">
        <v>99</v>
      </c>
      <c r="E53" s="4143">
        <v>112</v>
      </c>
      <c r="F53" s="4143">
        <v>43</v>
      </c>
      <c r="G53" s="4143">
        <v>0</v>
      </c>
      <c r="H53" s="6040">
        <v>0</v>
      </c>
      <c r="I53" s="6094">
        <f t="shared" si="5"/>
        <v>1600</v>
      </c>
      <c r="J53" s="4143">
        <v>1</v>
      </c>
      <c r="K53" s="4143">
        <v>40</v>
      </c>
      <c r="L53" s="4143">
        <v>10</v>
      </c>
      <c r="M53" s="4143">
        <v>38</v>
      </c>
      <c r="N53" s="4143">
        <v>14</v>
      </c>
      <c r="O53" s="4143">
        <v>5</v>
      </c>
      <c r="P53" s="4143">
        <v>0</v>
      </c>
      <c r="Q53" s="6094">
        <f t="shared" si="6"/>
        <v>108</v>
      </c>
      <c r="R53" s="6094">
        <f t="shared" si="7"/>
        <v>1708</v>
      </c>
      <c r="S53" s="4143">
        <v>82</v>
      </c>
      <c r="T53" s="4143">
        <v>2440</v>
      </c>
      <c r="U53" s="4143">
        <v>83812</v>
      </c>
      <c r="V53" s="4143">
        <v>120</v>
      </c>
      <c r="W53" s="4143">
        <v>22</v>
      </c>
      <c r="X53" s="4143">
        <v>0</v>
      </c>
      <c r="Y53" s="4143">
        <v>0</v>
      </c>
      <c r="Z53" s="6094">
        <f t="shared" si="8"/>
        <v>86476</v>
      </c>
      <c r="AA53" s="6095">
        <v>1350</v>
      </c>
      <c r="AB53" s="6095">
        <v>883</v>
      </c>
      <c r="AC53" s="6095">
        <v>404</v>
      </c>
      <c r="AD53" s="6095">
        <v>766</v>
      </c>
      <c r="AE53" s="6096">
        <f t="shared" si="4"/>
        <v>3403</v>
      </c>
    </row>
    <row r="54" spans="1:31">
      <c r="A54" s="277" t="s">
        <v>47</v>
      </c>
      <c r="B54" s="6093">
        <v>34</v>
      </c>
      <c r="C54" s="4143">
        <v>2519</v>
      </c>
      <c r="D54" s="4143">
        <v>178</v>
      </c>
      <c r="E54" s="4143">
        <v>30</v>
      </c>
      <c r="F54" s="4143">
        <v>194</v>
      </c>
      <c r="G54" s="4143">
        <v>578</v>
      </c>
      <c r="H54" s="6040">
        <v>21</v>
      </c>
      <c r="I54" s="6094">
        <f t="shared" si="5"/>
        <v>3554</v>
      </c>
      <c r="J54" s="4143">
        <v>0</v>
      </c>
      <c r="K54" s="4143">
        <v>571</v>
      </c>
      <c r="L54" s="4143">
        <v>19</v>
      </c>
      <c r="M54" s="4143">
        <v>0</v>
      </c>
      <c r="N54" s="4143">
        <v>212</v>
      </c>
      <c r="O54" s="4143">
        <v>66</v>
      </c>
      <c r="P54" s="4143">
        <v>0</v>
      </c>
      <c r="Q54" s="6094">
        <f t="shared" si="6"/>
        <v>868</v>
      </c>
      <c r="R54" s="6094">
        <f t="shared" si="7"/>
        <v>4422</v>
      </c>
      <c r="S54" s="4143">
        <v>53</v>
      </c>
      <c r="T54" s="4143">
        <v>3713</v>
      </c>
      <c r="U54" s="4143">
        <v>598</v>
      </c>
      <c r="V54" s="4143">
        <v>152</v>
      </c>
      <c r="W54" s="4143">
        <v>339</v>
      </c>
      <c r="X54" s="4143">
        <v>22989</v>
      </c>
      <c r="Y54" s="4143">
        <v>142</v>
      </c>
      <c r="Z54" s="6094">
        <f t="shared" si="8"/>
        <v>27986</v>
      </c>
      <c r="AA54" s="6095">
        <v>897</v>
      </c>
      <c r="AB54" s="6095">
        <v>1777</v>
      </c>
      <c r="AC54" s="6095">
        <v>1396</v>
      </c>
      <c r="AD54" s="6095">
        <v>926</v>
      </c>
      <c r="AE54" s="6096">
        <f t="shared" si="4"/>
        <v>4996</v>
      </c>
    </row>
    <row r="55" spans="1:31" ht="14.25" customHeight="1">
      <c r="A55" s="277" t="s">
        <v>48</v>
      </c>
      <c r="B55" s="6093">
        <v>49</v>
      </c>
      <c r="C55" s="4143">
        <v>663</v>
      </c>
      <c r="D55" s="4143">
        <v>2672</v>
      </c>
      <c r="E55" s="4143">
        <v>433</v>
      </c>
      <c r="F55" s="4143">
        <v>119</v>
      </c>
      <c r="G55" s="4143">
        <v>0</v>
      </c>
      <c r="H55" s="6040">
        <v>68</v>
      </c>
      <c r="I55" s="6094">
        <f t="shared" si="5"/>
        <v>4004</v>
      </c>
      <c r="J55" s="4143">
        <v>1</v>
      </c>
      <c r="K55" s="4143">
        <v>17</v>
      </c>
      <c r="L55" s="4143">
        <v>1</v>
      </c>
      <c r="M55" s="4143">
        <v>1</v>
      </c>
      <c r="N55" s="4143">
        <v>0</v>
      </c>
      <c r="O55" s="4143">
        <v>0</v>
      </c>
      <c r="P55" s="4143">
        <v>0</v>
      </c>
      <c r="Q55" s="6094">
        <f t="shared" si="6"/>
        <v>20</v>
      </c>
      <c r="R55" s="6094">
        <f t="shared" si="7"/>
        <v>4024</v>
      </c>
      <c r="S55" s="4143">
        <v>38</v>
      </c>
      <c r="T55" s="4143">
        <v>937</v>
      </c>
      <c r="U55" s="4143">
        <v>2963</v>
      </c>
      <c r="V55" s="4143">
        <v>673</v>
      </c>
      <c r="W55" s="4143">
        <v>70</v>
      </c>
      <c r="X55" s="4143">
        <v>0</v>
      </c>
      <c r="Y55" s="4143">
        <v>0</v>
      </c>
      <c r="Z55" s="6094">
        <f t="shared" si="8"/>
        <v>4681</v>
      </c>
      <c r="AA55" s="6095">
        <v>4474</v>
      </c>
      <c r="AB55" s="6095">
        <v>2853</v>
      </c>
      <c r="AC55" s="6095">
        <v>1748</v>
      </c>
      <c r="AD55" s="6095">
        <v>1242</v>
      </c>
      <c r="AE55" s="6096">
        <f t="shared" si="4"/>
        <v>10317</v>
      </c>
    </row>
    <row r="56" spans="1:31">
      <c r="A56" s="277" t="s">
        <v>49</v>
      </c>
      <c r="B56" s="6093">
        <v>81</v>
      </c>
      <c r="C56" s="4143">
        <v>4277</v>
      </c>
      <c r="D56" s="4143">
        <v>1836</v>
      </c>
      <c r="E56" s="4143">
        <v>1574</v>
      </c>
      <c r="F56" s="4143">
        <v>778</v>
      </c>
      <c r="G56" s="4143">
        <v>0</v>
      </c>
      <c r="H56" s="6040">
        <v>74</v>
      </c>
      <c r="I56" s="6094">
        <f t="shared" si="5"/>
        <v>8620</v>
      </c>
      <c r="J56" s="4143">
        <v>1249</v>
      </c>
      <c r="K56" s="4143">
        <v>18</v>
      </c>
      <c r="L56" s="4143">
        <v>1</v>
      </c>
      <c r="M56" s="4143">
        <v>0</v>
      </c>
      <c r="N56" s="4143">
        <v>0</v>
      </c>
      <c r="O56" s="4143">
        <v>1228</v>
      </c>
      <c r="P56" s="4143">
        <v>2</v>
      </c>
      <c r="Q56" s="6094">
        <f t="shared" si="6"/>
        <v>2498</v>
      </c>
      <c r="R56" s="6094">
        <f t="shared" si="7"/>
        <v>11118</v>
      </c>
      <c r="S56" s="6104">
        <v>3</v>
      </c>
      <c r="T56" s="6104">
        <v>4826</v>
      </c>
      <c r="U56" s="6104">
        <v>281</v>
      </c>
      <c r="V56" s="6104">
        <v>268</v>
      </c>
      <c r="W56" s="6104">
        <v>336</v>
      </c>
      <c r="X56" s="6104">
        <v>0</v>
      </c>
      <c r="Y56" s="6104">
        <v>279</v>
      </c>
      <c r="Z56" s="6094">
        <f t="shared" si="8"/>
        <v>5993</v>
      </c>
      <c r="AA56" s="6095">
        <v>752</v>
      </c>
      <c r="AB56" s="6095">
        <v>12</v>
      </c>
      <c r="AC56" s="6095">
        <v>1937</v>
      </c>
      <c r="AD56" s="6095">
        <v>4081</v>
      </c>
      <c r="AE56" s="6096">
        <f t="shared" si="4"/>
        <v>6782</v>
      </c>
    </row>
    <row r="57" spans="1:31">
      <c r="A57" s="277" t="s">
        <v>50</v>
      </c>
      <c r="B57" s="6093">
        <v>64</v>
      </c>
      <c r="C57" s="4143">
        <v>754</v>
      </c>
      <c r="D57" s="4143">
        <v>4471</v>
      </c>
      <c r="E57" s="4143">
        <v>206</v>
      </c>
      <c r="F57" s="4143">
        <v>1</v>
      </c>
      <c r="G57" s="4143">
        <v>971</v>
      </c>
      <c r="H57" s="6040">
        <v>32</v>
      </c>
      <c r="I57" s="6094">
        <f t="shared" si="5"/>
        <v>6499</v>
      </c>
      <c r="J57" s="4143">
        <v>12</v>
      </c>
      <c r="K57" s="4143">
        <v>436</v>
      </c>
      <c r="L57" s="4143">
        <v>757</v>
      </c>
      <c r="M57" s="4143">
        <v>95</v>
      </c>
      <c r="N57" s="4143">
        <v>0</v>
      </c>
      <c r="O57" s="4143">
        <v>335</v>
      </c>
      <c r="P57" s="4143">
        <v>5</v>
      </c>
      <c r="Q57" s="6094">
        <f t="shared" si="6"/>
        <v>1640</v>
      </c>
      <c r="R57" s="6094">
        <f t="shared" si="7"/>
        <v>8139</v>
      </c>
      <c r="S57" s="6105">
        <v>218</v>
      </c>
      <c r="T57" s="6105">
        <v>14527</v>
      </c>
      <c r="U57" s="6106">
        <v>24524</v>
      </c>
      <c r="V57" s="6105">
        <v>350</v>
      </c>
      <c r="W57" s="6105">
        <v>0</v>
      </c>
      <c r="X57" s="6105">
        <v>16254</v>
      </c>
      <c r="Y57" s="6105">
        <v>552</v>
      </c>
      <c r="Z57" s="6094">
        <f t="shared" si="8"/>
        <v>56425</v>
      </c>
      <c r="AA57" s="6095">
        <v>8833</v>
      </c>
      <c r="AB57" s="6095">
        <v>1007</v>
      </c>
      <c r="AC57" s="6095">
        <v>1293</v>
      </c>
      <c r="AD57" s="6095">
        <v>1713</v>
      </c>
      <c r="AE57" s="6096">
        <f t="shared" si="4"/>
        <v>12846</v>
      </c>
    </row>
    <row r="58" spans="1:31">
      <c r="A58" s="277" t="s">
        <v>51</v>
      </c>
      <c r="B58" s="6093">
        <v>242</v>
      </c>
      <c r="C58" s="4143">
        <v>3124</v>
      </c>
      <c r="D58" s="4143">
        <v>939</v>
      </c>
      <c r="E58" s="4143">
        <v>139</v>
      </c>
      <c r="F58" s="4143">
        <v>181</v>
      </c>
      <c r="G58" s="4143" t="s">
        <v>428</v>
      </c>
      <c r="H58" s="6040">
        <v>7</v>
      </c>
      <c r="I58" s="6094">
        <f t="shared" si="5"/>
        <v>4632</v>
      </c>
      <c r="J58" s="4143">
        <v>5</v>
      </c>
      <c r="K58" s="4143">
        <v>600</v>
      </c>
      <c r="L58" s="4143">
        <v>27</v>
      </c>
      <c r="M58" s="4143">
        <v>76</v>
      </c>
      <c r="N58" s="4143">
        <v>58</v>
      </c>
      <c r="O58" s="4143">
        <v>0</v>
      </c>
      <c r="P58" s="4143">
        <v>0</v>
      </c>
      <c r="Q58" s="6094">
        <f t="shared" si="6"/>
        <v>766</v>
      </c>
      <c r="R58" s="6094">
        <f t="shared" si="7"/>
        <v>5398</v>
      </c>
      <c r="S58" s="6107">
        <v>36</v>
      </c>
      <c r="T58" s="6107">
        <v>3221</v>
      </c>
      <c r="U58" s="6107">
        <v>128</v>
      </c>
      <c r="V58" s="6107">
        <v>1695</v>
      </c>
      <c r="W58" s="6107" t="s">
        <v>428</v>
      </c>
      <c r="X58" s="6107">
        <v>0</v>
      </c>
      <c r="Y58" s="6107">
        <v>7</v>
      </c>
      <c r="Z58" s="6094">
        <f t="shared" si="8"/>
        <v>5087</v>
      </c>
      <c r="AA58" s="6097">
        <v>3517</v>
      </c>
      <c r="AB58" s="6097">
        <v>0</v>
      </c>
      <c r="AC58" s="6097">
        <v>2109</v>
      </c>
      <c r="AD58" s="6108" t="s">
        <v>428</v>
      </c>
      <c r="AE58" s="6096">
        <f t="shared" si="4"/>
        <v>5626</v>
      </c>
    </row>
    <row r="59" spans="1:31" ht="14.25" customHeight="1">
      <c r="A59" s="277" t="s">
        <v>52</v>
      </c>
      <c r="B59" s="6093">
        <v>27</v>
      </c>
      <c r="C59" s="4143">
        <v>1039</v>
      </c>
      <c r="D59" s="4143">
        <v>90</v>
      </c>
      <c r="E59" s="4143">
        <v>16</v>
      </c>
      <c r="F59" s="4143">
        <v>0</v>
      </c>
      <c r="G59" s="4143">
        <v>98</v>
      </c>
      <c r="H59" s="6040">
        <v>12</v>
      </c>
      <c r="I59" s="6094">
        <f t="shared" si="5"/>
        <v>1282</v>
      </c>
      <c r="J59" s="4143">
        <v>0</v>
      </c>
      <c r="K59" s="4143">
        <v>148</v>
      </c>
      <c r="L59" s="4143">
        <v>5</v>
      </c>
      <c r="M59" s="4143">
        <v>2</v>
      </c>
      <c r="N59" s="4143">
        <v>0</v>
      </c>
      <c r="O59" s="4143">
        <v>0</v>
      </c>
      <c r="P59" s="4143">
        <v>0</v>
      </c>
      <c r="Q59" s="6094">
        <f t="shared" si="6"/>
        <v>155</v>
      </c>
      <c r="R59" s="6094">
        <f t="shared" si="7"/>
        <v>1437</v>
      </c>
      <c r="S59" s="4143">
        <v>32</v>
      </c>
      <c r="T59" s="4143">
        <v>1425</v>
      </c>
      <c r="U59" s="4143">
        <v>24864</v>
      </c>
      <c r="V59" s="4143">
        <v>118</v>
      </c>
      <c r="W59" s="4143">
        <v>5</v>
      </c>
      <c r="X59" s="4143">
        <v>239</v>
      </c>
      <c r="Y59" s="4143">
        <v>38</v>
      </c>
      <c r="Z59" s="6094">
        <f t="shared" si="8"/>
        <v>26721</v>
      </c>
      <c r="AA59" s="6095">
        <v>1783</v>
      </c>
      <c r="AB59" s="6095">
        <v>404</v>
      </c>
      <c r="AC59" s="6095">
        <v>372</v>
      </c>
      <c r="AD59" s="6095">
        <v>682</v>
      </c>
      <c r="AE59" s="6096">
        <f t="shared" si="4"/>
        <v>3241</v>
      </c>
    </row>
    <row r="60" spans="1:31" s="280" customFormat="1" ht="15.75" customHeight="1">
      <c r="A60" s="277" t="s">
        <v>53</v>
      </c>
      <c r="B60" s="6093">
        <v>18</v>
      </c>
      <c r="C60" s="4143">
        <v>509</v>
      </c>
      <c r="D60" s="4143">
        <v>17</v>
      </c>
      <c r="E60" s="4143">
        <v>10</v>
      </c>
      <c r="F60" s="4143">
        <v>3</v>
      </c>
      <c r="G60" s="4143">
        <v>101</v>
      </c>
      <c r="H60" s="6040" t="s">
        <v>428</v>
      </c>
      <c r="I60" s="6094">
        <f t="shared" si="5"/>
        <v>658</v>
      </c>
      <c r="J60" s="4143">
        <v>1</v>
      </c>
      <c r="K60" s="4143">
        <v>83</v>
      </c>
      <c r="L60" s="4143">
        <v>0</v>
      </c>
      <c r="M60" s="4143">
        <v>4</v>
      </c>
      <c r="N60" s="4143">
        <v>1</v>
      </c>
      <c r="O60" s="4143">
        <v>0</v>
      </c>
      <c r="P60" s="4143">
        <v>0</v>
      </c>
      <c r="Q60" s="6094">
        <f t="shared" si="6"/>
        <v>89</v>
      </c>
      <c r="R60" s="6094">
        <f t="shared" si="7"/>
        <v>747</v>
      </c>
      <c r="S60" s="4143">
        <v>22</v>
      </c>
      <c r="T60" s="4143">
        <v>979</v>
      </c>
      <c r="U60" s="4143">
        <v>125</v>
      </c>
      <c r="V60" s="4143">
        <v>55</v>
      </c>
      <c r="W60" s="4143">
        <v>1</v>
      </c>
      <c r="X60" s="4143">
        <v>2679</v>
      </c>
      <c r="Y60" s="4143" t="s">
        <v>428</v>
      </c>
      <c r="Z60" s="6094">
        <f t="shared" si="8"/>
        <v>3861</v>
      </c>
      <c r="AA60" s="6095">
        <v>297</v>
      </c>
      <c r="AB60" s="6095">
        <v>357</v>
      </c>
      <c r="AC60" s="6095">
        <v>198</v>
      </c>
      <c r="AD60" s="6095">
        <v>138</v>
      </c>
      <c r="AE60" s="6096">
        <f t="shared" si="4"/>
        <v>990</v>
      </c>
    </row>
    <row r="61" spans="1:31" ht="36">
      <c r="A61" s="277" t="s">
        <v>54</v>
      </c>
      <c r="B61" s="6093">
        <v>28</v>
      </c>
      <c r="C61" s="4143">
        <v>273</v>
      </c>
      <c r="D61" s="4143">
        <v>48</v>
      </c>
      <c r="E61" s="4143">
        <v>26</v>
      </c>
      <c r="F61" s="4143" t="s">
        <v>428</v>
      </c>
      <c r="G61" s="4143">
        <v>934</v>
      </c>
      <c r="H61" s="6040" t="s">
        <v>1262</v>
      </c>
      <c r="I61" s="6094">
        <f t="shared" si="5"/>
        <v>1309</v>
      </c>
      <c r="J61" s="4143">
        <v>0</v>
      </c>
      <c r="K61" s="4143">
        <v>148</v>
      </c>
      <c r="L61" s="4143">
        <v>0</v>
      </c>
      <c r="M61" s="4143">
        <v>21</v>
      </c>
      <c r="N61" s="4143" t="s">
        <v>428</v>
      </c>
      <c r="O61" s="4143">
        <v>0</v>
      </c>
      <c r="P61" s="4143" t="s">
        <v>428</v>
      </c>
      <c r="Q61" s="6094">
        <f t="shared" si="6"/>
        <v>169</v>
      </c>
      <c r="R61" s="6094">
        <f t="shared" si="7"/>
        <v>1478</v>
      </c>
      <c r="S61" s="4143">
        <v>47</v>
      </c>
      <c r="T61" s="4143">
        <v>2629</v>
      </c>
      <c r="U61" s="4143">
        <v>109</v>
      </c>
      <c r="V61" s="4143">
        <v>30</v>
      </c>
      <c r="W61" s="4320" t="s">
        <v>1263</v>
      </c>
      <c r="X61" s="4143">
        <v>6259</v>
      </c>
      <c r="Y61" s="4320" t="s">
        <v>1263</v>
      </c>
      <c r="Z61" s="6094">
        <f t="shared" si="8"/>
        <v>9074</v>
      </c>
      <c r="AA61" s="6097">
        <v>660</v>
      </c>
      <c r="AB61" s="6097">
        <v>479</v>
      </c>
      <c r="AC61" s="6097">
        <v>488</v>
      </c>
      <c r="AD61" s="6097">
        <v>177</v>
      </c>
      <c r="AE61" s="6096">
        <f t="shared" si="4"/>
        <v>1804</v>
      </c>
    </row>
    <row r="62" spans="1:31">
      <c r="A62" s="277" t="s">
        <v>55</v>
      </c>
      <c r="B62" s="6093">
        <v>138</v>
      </c>
      <c r="C62" s="4143">
        <v>1252</v>
      </c>
      <c r="D62" s="4143">
        <v>101</v>
      </c>
      <c r="E62" s="4143">
        <v>462</v>
      </c>
      <c r="F62" s="4143">
        <v>0</v>
      </c>
      <c r="G62" s="4143">
        <v>0</v>
      </c>
      <c r="H62" s="6040">
        <v>0</v>
      </c>
      <c r="I62" s="6094">
        <f t="shared" si="5"/>
        <v>1953</v>
      </c>
      <c r="J62" s="4143">
        <v>1</v>
      </c>
      <c r="K62" s="4143">
        <v>386</v>
      </c>
      <c r="L62" s="4143">
        <v>2</v>
      </c>
      <c r="M62" s="4143">
        <v>15</v>
      </c>
      <c r="N62" s="4143">
        <v>0</v>
      </c>
      <c r="O62" s="4143">
        <v>0</v>
      </c>
      <c r="P62" s="4143">
        <v>0</v>
      </c>
      <c r="Q62" s="6094">
        <f t="shared" si="6"/>
        <v>404</v>
      </c>
      <c r="R62" s="6094">
        <f t="shared" si="7"/>
        <v>2357</v>
      </c>
      <c r="S62" s="4143">
        <v>156</v>
      </c>
      <c r="T62" s="4143">
        <v>3666</v>
      </c>
      <c r="U62" s="4143">
        <v>566</v>
      </c>
      <c r="V62" s="4143">
        <v>966</v>
      </c>
      <c r="W62" s="4143">
        <v>0</v>
      </c>
      <c r="X62" s="4143">
        <v>0</v>
      </c>
      <c r="Y62" s="4143">
        <v>0</v>
      </c>
      <c r="Z62" s="6094">
        <f t="shared" si="8"/>
        <v>5354</v>
      </c>
      <c r="AA62" s="6097">
        <v>2149</v>
      </c>
      <c r="AB62" s="6097">
        <v>901</v>
      </c>
      <c r="AC62" s="6097">
        <v>826</v>
      </c>
      <c r="AD62" s="6097">
        <v>1297</v>
      </c>
      <c r="AE62" s="6096">
        <f t="shared" si="4"/>
        <v>5173</v>
      </c>
    </row>
    <row r="63" spans="1:31" ht="14.25" customHeight="1">
      <c r="A63" s="277" t="s">
        <v>56</v>
      </c>
      <c r="B63" s="6093">
        <v>434</v>
      </c>
      <c r="C63" s="4143">
        <v>1849</v>
      </c>
      <c r="D63" s="4143">
        <v>283</v>
      </c>
      <c r="E63" s="4143">
        <v>8</v>
      </c>
      <c r="F63" s="4143">
        <v>0</v>
      </c>
      <c r="G63" s="4143">
        <v>207</v>
      </c>
      <c r="H63" s="6040">
        <v>0</v>
      </c>
      <c r="I63" s="6094">
        <f t="shared" si="5"/>
        <v>2781</v>
      </c>
      <c r="J63" s="4143">
        <v>5</v>
      </c>
      <c r="K63" s="4143">
        <v>773</v>
      </c>
      <c r="L63" s="4143">
        <v>62</v>
      </c>
      <c r="M63" s="4143">
        <v>0</v>
      </c>
      <c r="N63" s="4143">
        <v>0</v>
      </c>
      <c r="O63" s="4143">
        <v>0</v>
      </c>
      <c r="P63" s="4143">
        <v>0</v>
      </c>
      <c r="Q63" s="6094">
        <f t="shared" si="6"/>
        <v>840</v>
      </c>
      <c r="R63" s="6094">
        <f t="shared" si="7"/>
        <v>3621</v>
      </c>
      <c r="S63" s="4143">
        <v>456</v>
      </c>
      <c r="T63" s="4143">
        <v>5888</v>
      </c>
      <c r="U63" s="4143">
        <v>526</v>
      </c>
      <c r="V63" s="4143">
        <v>41</v>
      </c>
      <c r="W63" s="4143">
        <v>0</v>
      </c>
      <c r="X63" s="4143">
        <v>155</v>
      </c>
      <c r="Y63" s="4143">
        <v>0</v>
      </c>
      <c r="Z63" s="6094">
        <f t="shared" si="8"/>
        <v>7066</v>
      </c>
      <c r="AA63" s="6095">
        <v>539</v>
      </c>
      <c r="AB63" s="6095">
        <v>998</v>
      </c>
      <c r="AC63" s="6095">
        <v>871</v>
      </c>
      <c r="AD63" s="6095">
        <v>139</v>
      </c>
      <c r="AE63" s="6096">
        <f t="shared" si="4"/>
        <v>2547</v>
      </c>
    </row>
    <row r="64" spans="1:31">
      <c r="A64" s="278" t="s">
        <v>57</v>
      </c>
      <c r="B64" s="6093">
        <v>68</v>
      </c>
      <c r="C64" s="4143">
        <v>3496</v>
      </c>
      <c r="D64" s="4143">
        <v>1550</v>
      </c>
      <c r="E64" s="4143">
        <v>55</v>
      </c>
      <c r="F64" s="4143">
        <v>1197</v>
      </c>
      <c r="G64" s="4143">
        <v>161</v>
      </c>
      <c r="H64" s="6040">
        <v>24</v>
      </c>
      <c r="I64" s="6094">
        <f t="shared" si="5"/>
        <v>6551</v>
      </c>
      <c r="J64" s="4143">
        <v>148</v>
      </c>
      <c r="K64" s="4143">
        <v>14250</v>
      </c>
      <c r="L64" s="4143">
        <v>2061</v>
      </c>
      <c r="M64" s="4143">
        <v>29</v>
      </c>
      <c r="N64" s="4143">
        <v>63</v>
      </c>
      <c r="O64" s="4143">
        <v>1310</v>
      </c>
      <c r="P64" s="4143">
        <v>57</v>
      </c>
      <c r="Q64" s="6094">
        <f t="shared" si="6"/>
        <v>17918</v>
      </c>
      <c r="R64" s="6094">
        <f t="shared" si="7"/>
        <v>24469</v>
      </c>
      <c r="S64" s="4143">
        <v>1531</v>
      </c>
      <c r="T64" s="4143">
        <v>38864</v>
      </c>
      <c r="U64" s="4143">
        <v>6556</v>
      </c>
      <c r="V64" s="4143">
        <v>322</v>
      </c>
      <c r="W64" s="4143">
        <v>179</v>
      </c>
      <c r="X64" s="4143">
        <v>839</v>
      </c>
      <c r="Y64" s="4143">
        <v>725</v>
      </c>
      <c r="Z64" s="6094">
        <f t="shared" si="8"/>
        <v>49016</v>
      </c>
      <c r="AA64" s="6097">
        <v>25151</v>
      </c>
      <c r="AB64" s="6097">
        <v>9931</v>
      </c>
      <c r="AC64" s="6097">
        <v>7495</v>
      </c>
      <c r="AD64" s="6097">
        <v>6439</v>
      </c>
      <c r="AE64" s="6096">
        <f t="shared" si="4"/>
        <v>49016</v>
      </c>
    </row>
    <row r="65" spans="1:31" s="280" customFormat="1">
      <c r="A65" s="277" t="s">
        <v>58</v>
      </c>
      <c r="B65" s="6093">
        <v>2020</v>
      </c>
      <c r="C65" s="4143">
        <v>3667</v>
      </c>
      <c r="D65" s="4143">
        <v>22962</v>
      </c>
      <c r="E65" s="4143">
        <v>227</v>
      </c>
      <c r="F65" s="4143">
        <v>0</v>
      </c>
      <c r="G65" s="4143">
        <v>0</v>
      </c>
      <c r="H65" s="6040">
        <v>320</v>
      </c>
      <c r="I65" s="6094">
        <f t="shared" si="5"/>
        <v>29196</v>
      </c>
      <c r="J65" s="4143">
        <v>0</v>
      </c>
      <c r="K65" s="4143">
        <v>1819</v>
      </c>
      <c r="L65" s="4143">
        <v>738</v>
      </c>
      <c r="M65" s="4143">
        <v>21684</v>
      </c>
      <c r="N65" s="4143">
        <v>0</v>
      </c>
      <c r="O65" s="4143">
        <v>0</v>
      </c>
      <c r="P65" s="4143">
        <v>73</v>
      </c>
      <c r="Q65" s="6094">
        <f t="shared" si="6"/>
        <v>24314</v>
      </c>
      <c r="R65" s="6094">
        <f t="shared" si="7"/>
        <v>53510</v>
      </c>
      <c r="S65" s="4143">
        <v>1991</v>
      </c>
      <c r="T65" s="4143">
        <v>668</v>
      </c>
      <c r="U65" s="4143">
        <v>506</v>
      </c>
      <c r="V65" s="4143">
        <v>345</v>
      </c>
      <c r="W65" s="4143" t="s">
        <v>398</v>
      </c>
      <c r="X65" s="4143" t="s">
        <v>398</v>
      </c>
      <c r="Y65" s="4143">
        <v>73</v>
      </c>
      <c r="Z65" s="6094">
        <f t="shared" si="8"/>
        <v>3583</v>
      </c>
      <c r="AA65" s="6095">
        <v>1403</v>
      </c>
      <c r="AB65" s="6095">
        <v>9</v>
      </c>
      <c r="AC65" s="6095">
        <v>767</v>
      </c>
      <c r="AD65" s="6095">
        <v>599</v>
      </c>
      <c r="AE65" s="6096">
        <f t="shared" si="4"/>
        <v>2778</v>
      </c>
    </row>
    <row r="66" spans="1:31">
      <c r="A66" s="277" t="s">
        <v>59</v>
      </c>
      <c r="B66" s="6093">
        <v>191</v>
      </c>
      <c r="C66" s="4143">
        <v>914</v>
      </c>
      <c r="D66" s="4143">
        <v>153</v>
      </c>
      <c r="E66" s="4143">
        <v>11</v>
      </c>
      <c r="F66" s="4143" t="s">
        <v>428</v>
      </c>
      <c r="G66" s="4143">
        <v>0</v>
      </c>
      <c r="H66" s="6040">
        <v>13</v>
      </c>
      <c r="I66" s="6094">
        <f t="shared" si="5"/>
        <v>1282</v>
      </c>
      <c r="J66" s="4143">
        <v>2</v>
      </c>
      <c r="K66" s="4143">
        <v>308</v>
      </c>
      <c r="L66" s="4143">
        <v>5</v>
      </c>
      <c r="M66" s="4143">
        <v>1</v>
      </c>
      <c r="N66" s="4143" t="s">
        <v>428</v>
      </c>
      <c r="O66" s="4143">
        <v>0</v>
      </c>
      <c r="P66" s="4143">
        <v>0</v>
      </c>
      <c r="Q66" s="6094">
        <f t="shared" si="6"/>
        <v>316</v>
      </c>
      <c r="R66" s="6094">
        <f t="shared" si="7"/>
        <v>1598</v>
      </c>
      <c r="S66" s="4143">
        <v>432</v>
      </c>
      <c r="T66" s="4143">
        <v>1434</v>
      </c>
      <c r="U66" s="4143">
        <v>881</v>
      </c>
      <c r="V66" s="4143">
        <v>54</v>
      </c>
      <c r="W66" s="4143" t="s">
        <v>428</v>
      </c>
      <c r="X66" s="4143">
        <v>0</v>
      </c>
      <c r="Y66" s="4143">
        <v>81</v>
      </c>
      <c r="Z66" s="6094">
        <f t="shared" si="8"/>
        <v>2882</v>
      </c>
      <c r="AA66" s="6095">
        <v>691</v>
      </c>
      <c r="AB66" s="6095">
        <v>694</v>
      </c>
      <c r="AC66" s="6095">
        <v>572</v>
      </c>
      <c r="AD66" s="6095">
        <v>648</v>
      </c>
      <c r="AE66" s="6096">
        <f t="shared" si="4"/>
        <v>2605</v>
      </c>
    </row>
    <row r="67" spans="1:31">
      <c r="A67" s="277" t="s">
        <v>60</v>
      </c>
      <c r="B67" s="6093">
        <v>135</v>
      </c>
      <c r="C67" s="4143">
        <v>2604</v>
      </c>
      <c r="D67" s="4143">
        <v>553</v>
      </c>
      <c r="E67" s="4143">
        <v>85</v>
      </c>
      <c r="F67" s="4143">
        <v>0</v>
      </c>
      <c r="G67" s="4143">
        <v>0</v>
      </c>
      <c r="H67" s="6040">
        <v>0</v>
      </c>
      <c r="I67" s="6094">
        <f t="shared" si="5"/>
        <v>3377</v>
      </c>
      <c r="J67" s="4143">
        <v>0</v>
      </c>
      <c r="K67" s="4143">
        <v>143</v>
      </c>
      <c r="L67" s="4143">
        <v>8</v>
      </c>
      <c r="M67" s="4143">
        <v>3</v>
      </c>
      <c r="N67" s="4143">
        <v>0</v>
      </c>
      <c r="O67" s="4143">
        <v>0</v>
      </c>
      <c r="P67" s="4143">
        <v>1</v>
      </c>
      <c r="Q67" s="6094">
        <f t="shared" si="6"/>
        <v>155</v>
      </c>
      <c r="R67" s="6094">
        <f t="shared" si="7"/>
        <v>3532</v>
      </c>
      <c r="S67" s="4143">
        <v>153</v>
      </c>
      <c r="T67" s="4143">
        <v>3874</v>
      </c>
      <c r="U67" s="4143">
        <v>1657</v>
      </c>
      <c r="V67" s="4143">
        <v>82</v>
      </c>
      <c r="W67" s="4143">
        <v>0</v>
      </c>
      <c r="X67" s="4143">
        <v>0</v>
      </c>
      <c r="Y67" s="4143">
        <v>124</v>
      </c>
      <c r="Z67" s="6094">
        <f t="shared" si="8"/>
        <v>5890</v>
      </c>
      <c r="AA67" s="6097">
        <v>3055</v>
      </c>
      <c r="AB67" s="6097">
        <v>296</v>
      </c>
      <c r="AC67" s="6097">
        <v>507</v>
      </c>
      <c r="AD67" s="6097">
        <v>2032</v>
      </c>
      <c r="AE67" s="6096">
        <f t="shared" si="4"/>
        <v>5890</v>
      </c>
    </row>
    <row r="68" spans="1:31">
      <c r="A68" s="277" t="s">
        <v>61</v>
      </c>
      <c r="B68" s="6093">
        <v>95</v>
      </c>
      <c r="C68" s="4143">
        <v>4717</v>
      </c>
      <c r="D68" s="4143">
        <v>922</v>
      </c>
      <c r="E68" s="4143">
        <v>87</v>
      </c>
      <c r="F68" s="4143">
        <v>70</v>
      </c>
      <c r="G68" s="4143">
        <v>0</v>
      </c>
      <c r="H68" s="6040">
        <v>0</v>
      </c>
      <c r="I68" s="6094">
        <f t="shared" si="5"/>
        <v>5891</v>
      </c>
      <c r="J68" s="4143">
        <v>95</v>
      </c>
      <c r="K68" s="4143">
        <v>1064</v>
      </c>
      <c r="L68" s="4143">
        <v>59</v>
      </c>
      <c r="M68" s="4143">
        <v>0</v>
      </c>
      <c r="N68" s="4143">
        <v>0</v>
      </c>
      <c r="O68" s="4143">
        <v>0</v>
      </c>
      <c r="P68" s="4143">
        <v>0</v>
      </c>
      <c r="Q68" s="6094">
        <f t="shared" si="6"/>
        <v>1218</v>
      </c>
      <c r="R68" s="6094">
        <f t="shared" si="7"/>
        <v>7109</v>
      </c>
      <c r="S68" s="4143">
        <v>214</v>
      </c>
      <c r="T68" s="4143">
        <v>13516</v>
      </c>
      <c r="U68" s="4143">
        <v>5797</v>
      </c>
      <c r="V68" s="4143">
        <v>247</v>
      </c>
      <c r="W68" s="4143">
        <v>18</v>
      </c>
      <c r="X68" s="4143">
        <v>0</v>
      </c>
      <c r="Y68" s="4143">
        <v>0</v>
      </c>
      <c r="Z68" s="6094">
        <f t="shared" si="8"/>
        <v>19792</v>
      </c>
      <c r="AA68" s="6097">
        <v>3853</v>
      </c>
      <c r="AB68" s="6097">
        <v>800</v>
      </c>
      <c r="AC68" s="6097">
        <v>1773</v>
      </c>
      <c r="AD68" s="6097">
        <v>3453</v>
      </c>
      <c r="AE68" s="6096">
        <f t="shared" si="4"/>
        <v>9879</v>
      </c>
    </row>
    <row r="69" spans="1:31">
      <c r="A69" s="277" t="s">
        <v>62</v>
      </c>
      <c r="B69" s="6093">
        <v>56</v>
      </c>
      <c r="C69" s="4143">
        <v>1530</v>
      </c>
      <c r="D69" s="4143">
        <v>306</v>
      </c>
      <c r="E69" s="4143">
        <v>45</v>
      </c>
      <c r="F69" s="4143">
        <v>0</v>
      </c>
      <c r="G69" s="4143">
        <v>113</v>
      </c>
      <c r="H69" s="6040">
        <v>0</v>
      </c>
      <c r="I69" s="6094">
        <f t="shared" si="5"/>
        <v>2050</v>
      </c>
      <c r="J69" s="4143">
        <v>0</v>
      </c>
      <c r="K69" s="4143">
        <v>389</v>
      </c>
      <c r="L69" s="4143">
        <v>5</v>
      </c>
      <c r="M69" s="4143">
        <v>1</v>
      </c>
      <c r="N69" s="4143">
        <v>0</v>
      </c>
      <c r="O69" s="4143">
        <v>98</v>
      </c>
      <c r="P69" s="4143">
        <v>0</v>
      </c>
      <c r="Q69" s="6094">
        <f t="shared" si="6"/>
        <v>493</v>
      </c>
      <c r="R69" s="6094">
        <f t="shared" si="7"/>
        <v>2543</v>
      </c>
      <c r="S69" s="4143">
        <v>39</v>
      </c>
      <c r="T69" s="4143">
        <v>1623</v>
      </c>
      <c r="U69" s="4143">
        <v>747</v>
      </c>
      <c r="V69" s="4143">
        <v>86</v>
      </c>
      <c r="W69" s="4143">
        <v>0</v>
      </c>
      <c r="X69" s="4143">
        <v>224</v>
      </c>
      <c r="Y69" s="4143">
        <v>0</v>
      </c>
      <c r="Z69" s="6094">
        <f t="shared" si="8"/>
        <v>2719</v>
      </c>
      <c r="AA69" s="6095">
        <v>1704</v>
      </c>
      <c r="AB69" s="6095">
        <v>1439</v>
      </c>
      <c r="AC69" s="6095">
        <v>701</v>
      </c>
      <c r="AD69" s="6095">
        <v>117</v>
      </c>
      <c r="AE69" s="6096">
        <f t="shared" si="4"/>
        <v>3961</v>
      </c>
    </row>
    <row r="70" spans="1:31">
      <c r="A70" s="277" t="s">
        <v>63</v>
      </c>
      <c r="B70" s="6093">
        <v>60</v>
      </c>
      <c r="C70" s="4143">
        <v>1379</v>
      </c>
      <c r="D70" s="4143">
        <v>130</v>
      </c>
      <c r="E70" s="4143">
        <v>9</v>
      </c>
      <c r="F70" s="4143">
        <v>65</v>
      </c>
      <c r="G70" s="4143">
        <v>224</v>
      </c>
      <c r="H70" s="6040">
        <v>8</v>
      </c>
      <c r="I70" s="6094">
        <f t="shared" si="5"/>
        <v>1875</v>
      </c>
      <c r="J70" s="4143">
        <v>0</v>
      </c>
      <c r="K70" s="4143">
        <v>267</v>
      </c>
      <c r="L70" s="4143">
        <v>14</v>
      </c>
      <c r="M70" s="4143">
        <v>0</v>
      </c>
      <c r="N70" s="4143">
        <v>1</v>
      </c>
      <c r="O70" s="4143">
        <v>4</v>
      </c>
      <c r="P70" s="4143">
        <v>0</v>
      </c>
      <c r="Q70" s="6094">
        <f t="shared" si="6"/>
        <v>286</v>
      </c>
      <c r="R70" s="6094">
        <f t="shared" si="7"/>
        <v>2161</v>
      </c>
      <c r="S70" s="4143">
        <v>82</v>
      </c>
      <c r="T70" s="4143">
        <v>2759</v>
      </c>
      <c r="U70" s="4143">
        <v>319</v>
      </c>
      <c r="V70" s="4143">
        <v>31</v>
      </c>
      <c r="W70" s="4143">
        <v>3</v>
      </c>
      <c r="X70" s="4143">
        <v>175</v>
      </c>
      <c r="Y70" s="4143">
        <v>68</v>
      </c>
      <c r="Z70" s="6094">
        <f t="shared" si="8"/>
        <v>3437</v>
      </c>
      <c r="AA70" s="6095">
        <v>1795</v>
      </c>
      <c r="AB70" s="6095">
        <v>1237</v>
      </c>
      <c r="AC70" s="6095">
        <v>605</v>
      </c>
      <c r="AD70" s="6095">
        <v>238</v>
      </c>
      <c r="AE70" s="6096">
        <f t="shared" si="4"/>
        <v>3875</v>
      </c>
    </row>
    <row r="71" spans="1:31" ht="14.25" customHeight="1">
      <c r="A71" s="277" t="s">
        <v>64</v>
      </c>
      <c r="B71" s="6093">
        <v>60</v>
      </c>
      <c r="C71" s="4143">
        <v>2263</v>
      </c>
      <c r="D71" s="4143">
        <v>525</v>
      </c>
      <c r="E71" s="4143">
        <v>15</v>
      </c>
      <c r="F71" s="4143">
        <v>14</v>
      </c>
      <c r="G71" s="4143" t="s">
        <v>428</v>
      </c>
      <c r="H71" s="6040">
        <v>24</v>
      </c>
      <c r="I71" s="6094">
        <f t="shared" si="5"/>
        <v>2901</v>
      </c>
      <c r="J71" s="4143">
        <v>1</v>
      </c>
      <c r="K71" s="4143">
        <v>467</v>
      </c>
      <c r="L71" s="4143">
        <v>99</v>
      </c>
      <c r="M71" s="4143">
        <v>2</v>
      </c>
      <c r="N71" s="4143">
        <v>14</v>
      </c>
      <c r="O71" s="4143" t="s">
        <v>428</v>
      </c>
      <c r="P71" s="4143">
        <v>1</v>
      </c>
      <c r="Q71" s="6094">
        <f t="shared" si="6"/>
        <v>584</v>
      </c>
      <c r="R71" s="6094">
        <f t="shared" si="7"/>
        <v>3485</v>
      </c>
      <c r="S71" s="4143">
        <v>141</v>
      </c>
      <c r="T71" s="4143">
        <v>4475</v>
      </c>
      <c r="U71" s="4143">
        <v>20487</v>
      </c>
      <c r="V71" s="4143">
        <v>206</v>
      </c>
      <c r="W71" s="4143">
        <v>7</v>
      </c>
      <c r="X71" s="4143" t="s">
        <v>428</v>
      </c>
      <c r="Y71" s="4143">
        <v>370</v>
      </c>
      <c r="Z71" s="6094">
        <f t="shared" si="8"/>
        <v>25686</v>
      </c>
      <c r="AA71" s="6095">
        <v>2223</v>
      </c>
      <c r="AB71" s="6095">
        <v>1300</v>
      </c>
      <c r="AC71" s="6095">
        <v>885</v>
      </c>
      <c r="AD71" s="6095">
        <v>456</v>
      </c>
      <c r="AE71" s="6096">
        <f t="shared" si="4"/>
        <v>4864</v>
      </c>
    </row>
    <row r="72" spans="1:31">
      <c r="A72" s="277" t="s">
        <v>65</v>
      </c>
      <c r="B72" s="6093">
        <v>4769</v>
      </c>
      <c r="C72" s="4143">
        <v>38471</v>
      </c>
      <c r="D72" s="4143">
        <v>27902</v>
      </c>
      <c r="E72" s="4143">
        <v>2103</v>
      </c>
      <c r="F72" s="4143">
        <v>141</v>
      </c>
      <c r="G72" s="4143">
        <v>4974</v>
      </c>
      <c r="H72" s="6040">
        <v>145</v>
      </c>
      <c r="I72" s="6094">
        <f t="shared" si="5"/>
        <v>78505</v>
      </c>
      <c r="J72" s="4143">
        <v>404</v>
      </c>
      <c r="K72" s="4143">
        <v>2827</v>
      </c>
      <c r="L72" s="4143">
        <v>723</v>
      </c>
      <c r="M72" s="4143">
        <v>479</v>
      </c>
      <c r="N72" s="4143">
        <v>41</v>
      </c>
      <c r="O72" s="4143">
        <v>30</v>
      </c>
      <c r="P72" s="4143">
        <v>0</v>
      </c>
      <c r="Q72" s="6094">
        <f t="shared" si="6"/>
        <v>4504</v>
      </c>
      <c r="R72" s="6094">
        <f t="shared" si="7"/>
        <v>83009</v>
      </c>
      <c r="S72" s="4143">
        <v>2527</v>
      </c>
      <c r="T72" s="4143">
        <v>21784</v>
      </c>
      <c r="U72" s="4143">
        <v>13159</v>
      </c>
      <c r="V72" s="4143">
        <v>802</v>
      </c>
      <c r="W72" s="4143">
        <v>427</v>
      </c>
      <c r="X72" s="4143">
        <v>2985</v>
      </c>
      <c r="Y72" s="4143">
        <v>0</v>
      </c>
      <c r="Z72" s="6094">
        <f t="shared" si="8"/>
        <v>41684</v>
      </c>
      <c r="AA72" s="6095">
        <v>27501</v>
      </c>
      <c r="AB72" s="6095">
        <v>3966</v>
      </c>
      <c r="AC72" s="6095">
        <v>9571</v>
      </c>
      <c r="AD72" s="6095">
        <v>3070</v>
      </c>
      <c r="AE72" s="6096">
        <f t="shared" si="4"/>
        <v>44108</v>
      </c>
    </row>
    <row r="73" spans="1:31" s="281" customFormat="1" ht="14.25" customHeight="1">
      <c r="A73" s="277" t="s">
        <v>66</v>
      </c>
      <c r="B73" s="6253">
        <v>24</v>
      </c>
      <c r="C73" s="6254">
        <v>378</v>
      </c>
      <c r="D73" s="6254">
        <v>74</v>
      </c>
      <c r="E73" s="6254">
        <v>0</v>
      </c>
      <c r="F73" s="6254">
        <v>0</v>
      </c>
      <c r="G73" s="6254">
        <v>401</v>
      </c>
      <c r="H73" s="6255">
        <v>0</v>
      </c>
      <c r="I73" s="6094">
        <f t="shared" si="5"/>
        <v>877</v>
      </c>
      <c r="J73" s="6256">
        <v>0</v>
      </c>
      <c r="K73" s="6256">
        <v>161</v>
      </c>
      <c r="L73" s="6256">
        <v>0</v>
      </c>
      <c r="M73" s="6256">
        <v>0</v>
      </c>
      <c r="N73" s="6256">
        <v>0</v>
      </c>
      <c r="O73" s="6256">
        <v>4</v>
      </c>
      <c r="P73" s="6256">
        <v>0</v>
      </c>
      <c r="Q73" s="6094">
        <f t="shared" si="6"/>
        <v>165</v>
      </c>
      <c r="R73" s="6094">
        <f t="shared" si="7"/>
        <v>1042</v>
      </c>
      <c r="S73" s="6257">
        <v>17</v>
      </c>
      <c r="T73" s="6257">
        <v>62</v>
      </c>
      <c r="U73" s="6257">
        <v>16</v>
      </c>
      <c r="V73" s="6257">
        <v>0</v>
      </c>
      <c r="W73" s="6257">
        <v>0</v>
      </c>
      <c r="X73" s="6257">
        <v>205</v>
      </c>
      <c r="Y73" s="6257">
        <v>0</v>
      </c>
      <c r="Z73" s="6094">
        <f t="shared" si="8"/>
        <v>300</v>
      </c>
      <c r="AA73" s="6258">
        <v>243</v>
      </c>
      <c r="AB73" s="6258">
        <v>331</v>
      </c>
      <c r="AC73" s="6258">
        <v>380</v>
      </c>
      <c r="AD73" s="6258">
        <v>155</v>
      </c>
      <c r="AE73" s="6096">
        <f t="shared" si="4"/>
        <v>1109</v>
      </c>
    </row>
    <row r="74" spans="1:31" ht="14.25" customHeight="1" thickBot="1">
      <c r="A74" s="282" t="s">
        <v>67</v>
      </c>
      <c r="B74" s="6093">
        <v>10</v>
      </c>
      <c r="C74" s="4143">
        <v>418</v>
      </c>
      <c r="D74" s="4143">
        <v>94</v>
      </c>
      <c r="E74" s="4143">
        <v>3</v>
      </c>
      <c r="F74" s="4143">
        <v>0</v>
      </c>
      <c r="G74" s="4143">
        <v>0</v>
      </c>
      <c r="H74" s="6040">
        <v>2</v>
      </c>
      <c r="I74" s="6094">
        <f t="shared" si="5"/>
        <v>527</v>
      </c>
      <c r="J74" s="4143">
        <v>0</v>
      </c>
      <c r="K74" s="4143">
        <v>138</v>
      </c>
      <c r="L74" s="4143">
        <v>0</v>
      </c>
      <c r="M74" s="4143">
        <v>0</v>
      </c>
      <c r="N74" s="4143">
        <v>0</v>
      </c>
      <c r="O74" s="4143">
        <v>0</v>
      </c>
      <c r="P74" s="4143">
        <v>0</v>
      </c>
      <c r="Q74" s="6094">
        <f t="shared" si="6"/>
        <v>138</v>
      </c>
      <c r="R74" s="6094">
        <f t="shared" si="7"/>
        <v>665</v>
      </c>
      <c r="S74" s="4143">
        <v>10</v>
      </c>
      <c r="T74" s="4143">
        <v>584</v>
      </c>
      <c r="U74" s="4143">
        <v>96</v>
      </c>
      <c r="V74" s="4143">
        <v>54</v>
      </c>
      <c r="W74" s="4143">
        <v>0</v>
      </c>
      <c r="X74" s="4143">
        <v>0</v>
      </c>
      <c r="Y74" s="4143">
        <v>8</v>
      </c>
      <c r="Z74" s="6094">
        <f t="shared" si="8"/>
        <v>752</v>
      </c>
      <c r="AA74" s="6095">
        <v>244</v>
      </c>
      <c r="AB74" s="6095">
        <v>316</v>
      </c>
      <c r="AC74" s="6095">
        <v>161</v>
      </c>
      <c r="AD74" s="6095">
        <v>122</v>
      </c>
      <c r="AE74" s="6096">
        <f t="shared" si="4"/>
        <v>843</v>
      </c>
    </row>
    <row r="75" spans="1:31" ht="14.25" customHeight="1" thickBot="1">
      <c r="A75" s="283" t="s">
        <v>68</v>
      </c>
      <c r="B75" s="6088">
        <f>SUM(B18:B74)</f>
        <v>36306</v>
      </c>
      <c r="C75" s="6088"/>
      <c r="D75" s="6088"/>
      <c r="E75" s="6088"/>
      <c r="F75" s="6088">
        <f t="shared" ref="F75:R75" si="9">SUM(F18:F74)</f>
        <v>11489</v>
      </c>
      <c r="G75" s="6088">
        <f t="shared" si="9"/>
        <v>18572</v>
      </c>
      <c r="H75" s="6088">
        <f t="shared" si="9"/>
        <v>3570</v>
      </c>
      <c r="I75" s="539">
        <f t="shared" si="9"/>
        <v>345678</v>
      </c>
      <c r="J75" s="6088">
        <f t="shared" si="9"/>
        <v>2903</v>
      </c>
      <c r="K75" s="6088">
        <f t="shared" si="9"/>
        <v>49090</v>
      </c>
      <c r="L75" s="6088">
        <f t="shared" si="9"/>
        <v>5994</v>
      </c>
      <c r="M75" s="6088">
        <f t="shared" si="9"/>
        <v>23468</v>
      </c>
      <c r="N75" s="6088">
        <f t="shared" si="9"/>
        <v>4802</v>
      </c>
      <c r="O75" s="6088">
        <f t="shared" si="9"/>
        <v>6061</v>
      </c>
      <c r="P75" s="6088">
        <f t="shared" si="9"/>
        <v>153</v>
      </c>
      <c r="Q75" s="539">
        <f t="shared" si="9"/>
        <v>92471</v>
      </c>
      <c r="R75" s="539">
        <f t="shared" si="9"/>
        <v>438149</v>
      </c>
      <c r="S75" s="6090">
        <f>SUM(S18:S74)</f>
        <v>44667</v>
      </c>
      <c r="T75" s="6090">
        <f>SUM(T18:T74)</f>
        <v>418859</v>
      </c>
      <c r="U75" s="6090">
        <f t="shared" ref="U75:AE75" si="10">SUM(U18:U74)</f>
        <v>710365</v>
      </c>
      <c r="V75" s="6090">
        <f t="shared" si="10"/>
        <v>49793</v>
      </c>
      <c r="W75" s="6090">
        <f t="shared" si="10"/>
        <v>4471</v>
      </c>
      <c r="X75" s="6090">
        <f t="shared" si="10"/>
        <v>75285</v>
      </c>
      <c r="Y75" s="6090">
        <f t="shared" si="10"/>
        <v>13814</v>
      </c>
      <c r="Z75" s="539">
        <f t="shared" si="10"/>
        <v>1317254</v>
      </c>
      <c r="AA75" s="539">
        <f t="shared" si="10"/>
        <v>288569</v>
      </c>
      <c r="AB75" s="539">
        <f t="shared" si="10"/>
        <v>65149</v>
      </c>
      <c r="AC75" s="539">
        <f t="shared" si="10"/>
        <v>123899</v>
      </c>
      <c r="AD75" s="539">
        <f t="shared" si="10"/>
        <v>79276</v>
      </c>
      <c r="AE75" s="539">
        <f t="shared" si="10"/>
        <v>556893</v>
      </c>
    </row>
    <row r="76" spans="1:31" s="270" customFormat="1" ht="14.25" customHeight="1">
      <c r="A76" s="381" t="s">
        <v>69</v>
      </c>
      <c r="B76" s="6110">
        <v>82</v>
      </c>
      <c r="C76" s="6111">
        <v>9569</v>
      </c>
      <c r="D76" s="6111">
        <v>4968</v>
      </c>
      <c r="E76" s="6112">
        <v>68</v>
      </c>
      <c r="F76" s="6113" t="s">
        <v>428</v>
      </c>
      <c r="G76" s="6111">
        <v>845</v>
      </c>
      <c r="H76" s="6039">
        <v>1391</v>
      </c>
      <c r="I76" s="6094">
        <f>SUM(B76:H76)</f>
        <v>16923</v>
      </c>
      <c r="J76" s="4143">
        <v>1</v>
      </c>
      <c r="K76" s="4143">
        <v>665</v>
      </c>
      <c r="L76" s="4143">
        <v>1403</v>
      </c>
      <c r="M76" s="4143">
        <v>0</v>
      </c>
      <c r="N76" s="4143" t="s">
        <v>428</v>
      </c>
      <c r="O76" s="4143">
        <v>224</v>
      </c>
      <c r="P76" s="4143">
        <v>1</v>
      </c>
      <c r="Q76" s="6094">
        <f>SUM(J76:P76)</f>
        <v>2294</v>
      </c>
      <c r="R76" s="6094">
        <f>I76+Q76</f>
        <v>19217</v>
      </c>
      <c r="S76" s="4143">
        <v>176</v>
      </c>
      <c r="T76" s="4143">
        <v>38592</v>
      </c>
      <c r="U76" s="4143">
        <v>6997</v>
      </c>
      <c r="V76" s="4143">
        <v>211</v>
      </c>
      <c r="W76" s="4143" t="s">
        <v>428</v>
      </c>
      <c r="X76" s="4143">
        <v>1039</v>
      </c>
      <c r="Y76" s="4143">
        <v>16205</v>
      </c>
      <c r="Z76" s="6094">
        <f>SUM(S76:Y76)</f>
        <v>63220</v>
      </c>
      <c r="AA76" s="6097">
        <v>31030</v>
      </c>
      <c r="AB76" s="6097">
        <v>6346</v>
      </c>
      <c r="AC76" s="6097">
        <v>16180</v>
      </c>
      <c r="AD76" s="6097">
        <v>5949</v>
      </c>
      <c r="AE76" s="6096">
        <f>SUM(AA76:AD76)</f>
        <v>59505</v>
      </c>
    </row>
    <row r="77" spans="1:31" s="270" customFormat="1" ht="14.25" customHeight="1">
      <c r="A77" s="380" t="s">
        <v>70</v>
      </c>
      <c r="B77" s="6110">
        <v>112</v>
      </c>
      <c r="C77" s="6111">
        <v>22832</v>
      </c>
      <c r="D77" s="6111">
        <v>14580</v>
      </c>
      <c r="E77" s="6112">
        <v>89</v>
      </c>
      <c r="F77" s="6113" t="s">
        <v>428</v>
      </c>
      <c r="G77" s="6111">
        <v>1203</v>
      </c>
      <c r="H77" s="6111">
        <v>7480</v>
      </c>
      <c r="I77" s="6094">
        <f>SUM(B77:H77)</f>
        <v>46296</v>
      </c>
      <c r="J77" s="4143">
        <v>1</v>
      </c>
      <c r="K77" s="4143">
        <v>992</v>
      </c>
      <c r="L77" s="4143">
        <v>3065</v>
      </c>
      <c r="M77" s="4143">
        <v>0</v>
      </c>
      <c r="N77" s="4143" t="s">
        <v>428</v>
      </c>
      <c r="O77" s="4143">
        <v>346</v>
      </c>
      <c r="P77" s="4143">
        <v>10</v>
      </c>
      <c r="Q77" s="6094">
        <f>SUM(J77:P77)</f>
        <v>4414</v>
      </c>
      <c r="R77" s="6094">
        <f>I77+Q77</f>
        <v>50710</v>
      </c>
      <c r="S77" s="4143">
        <v>219</v>
      </c>
      <c r="T77" s="4143">
        <v>85468</v>
      </c>
      <c r="U77" s="4143">
        <v>18872</v>
      </c>
      <c r="V77" s="4143">
        <v>813</v>
      </c>
      <c r="W77" s="4143" t="s">
        <v>428</v>
      </c>
      <c r="X77" s="4143">
        <v>1505</v>
      </c>
      <c r="Y77" s="4143">
        <v>69105</v>
      </c>
      <c r="Z77" s="6094">
        <f>SUM(S77:Y77)</f>
        <v>175982</v>
      </c>
      <c r="AA77" s="6097">
        <v>106889</v>
      </c>
      <c r="AB77" s="6097">
        <v>9278</v>
      </c>
      <c r="AC77" s="6097">
        <v>44709</v>
      </c>
      <c r="AD77" s="6097">
        <v>13996</v>
      </c>
      <c r="AE77" s="6096">
        <f t="shared" ref="AE77:AE80" si="11">SUM(AA77:AD77)</f>
        <v>174872</v>
      </c>
    </row>
    <row r="78" spans="1:31" s="270" customFormat="1" ht="14.25" customHeight="1">
      <c r="A78" s="380" t="s">
        <v>71</v>
      </c>
      <c r="B78" s="6110">
        <v>34</v>
      </c>
      <c r="C78" s="6111">
        <v>21911</v>
      </c>
      <c r="D78" s="6111">
        <v>6670</v>
      </c>
      <c r="E78" s="6112">
        <v>45</v>
      </c>
      <c r="F78" s="6113" t="s">
        <v>428</v>
      </c>
      <c r="G78" s="6111">
        <v>678</v>
      </c>
      <c r="H78" s="6111">
        <v>7862</v>
      </c>
      <c r="I78" s="6094">
        <f>SUM(B78:H78)</f>
        <v>37200</v>
      </c>
      <c r="J78" s="4143">
        <v>1</v>
      </c>
      <c r="K78" s="4143">
        <v>753</v>
      </c>
      <c r="L78" s="4143">
        <v>1036</v>
      </c>
      <c r="M78" s="4143">
        <v>0</v>
      </c>
      <c r="N78" s="4143" t="s">
        <v>428</v>
      </c>
      <c r="O78" s="4143">
        <v>139</v>
      </c>
      <c r="P78" s="4143">
        <v>2</v>
      </c>
      <c r="Q78" s="6094">
        <f>SUM(J78:P78)</f>
        <v>1931</v>
      </c>
      <c r="R78" s="6094">
        <f>I78+Q78</f>
        <v>39131</v>
      </c>
      <c r="S78" s="4143">
        <v>118</v>
      </c>
      <c r="T78" s="4143">
        <v>69906</v>
      </c>
      <c r="U78" s="4143">
        <v>12007</v>
      </c>
      <c r="V78" s="4143">
        <v>376</v>
      </c>
      <c r="W78" s="4143" t="s">
        <v>428</v>
      </c>
      <c r="X78" s="4143">
        <v>669</v>
      </c>
      <c r="Y78" s="4143">
        <v>43106</v>
      </c>
      <c r="Z78" s="6094">
        <f>SUM(S78:Y78)</f>
        <v>126182</v>
      </c>
      <c r="AA78" s="6097">
        <v>74938</v>
      </c>
      <c r="AB78" s="6097">
        <v>8496</v>
      </c>
      <c r="AC78" s="6097">
        <v>28324</v>
      </c>
      <c r="AD78" s="6097">
        <v>8696</v>
      </c>
      <c r="AE78" s="6096">
        <f t="shared" si="11"/>
        <v>120454</v>
      </c>
    </row>
    <row r="79" spans="1:31" s="270" customFormat="1" ht="14.25" customHeight="1">
      <c r="A79" s="380" t="s">
        <v>72</v>
      </c>
      <c r="B79" s="6110">
        <v>43</v>
      </c>
      <c r="C79" s="6111">
        <v>16169</v>
      </c>
      <c r="D79" s="6111">
        <v>10165</v>
      </c>
      <c r="E79" s="6112">
        <v>7</v>
      </c>
      <c r="F79" s="6113" t="s">
        <v>428</v>
      </c>
      <c r="G79" s="6111">
        <v>1315</v>
      </c>
      <c r="H79" s="6111">
        <v>5419</v>
      </c>
      <c r="I79" s="6094">
        <f>SUM(B79:H79)</f>
        <v>33118</v>
      </c>
      <c r="J79" s="4143">
        <v>0</v>
      </c>
      <c r="K79" s="4143">
        <v>970</v>
      </c>
      <c r="L79" s="4143">
        <v>2949</v>
      </c>
      <c r="M79" s="4143">
        <v>0</v>
      </c>
      <c r="N79" s="4143" t="s">
        <v>428</v>
      </c>
      <c r="O79" s="4143">
        <v>366</v>
      </c>
      <c r="P79" s="4143">
        <v>3</v>
      </c>
      <c r="Q79" s="6094">
        <f>SUM(J79:P79)</f>
        <v>4288</v>
      </c>
      <c r="R79" s="6094">
        <f>I79+Q79</f>
        <v>37406</v>
      </c>
      <c r="S79" s="4143">
        <v>84</v>
      </c>
      <c r="T79" s="4143">
        <v>66985</v>
      </c>
      <c r="U79" s="4143">
        <v>15882</v>
      </c>
      <c r="V79" s="4143">
        <v>324</v>
      </c>
      <c r="W79" s="4143" t="s">
        <v>428</v>
      </c>
      <c r="X79" s="4143">
        <v>1977</v>
      </c>
      <c r="Y79" s="4143">
        <v>29300</v>
      </c>
      <c r="Z79" s="6094">
        <f>SUM(S79:Y79)</f>
        <v>114552</v>
      </c>
      <c r="AA79" s="6097">
        <v>61351</v>
      </c>
      <c r="AB79" s="6097">
        <v>11261</v>
      </c>
      <c r="AC79" s="6097">
        <v>30474</v>
      </c>
      <c r="AD79" s="6097">
        <v>10172</v>
      </c>
      <c r="AE79" s="6096">
        <f t="shared" si="11"/>
        <v>113258</v>
      </c>
    </row>
    <row r="80" spans="1:31" s="270" customFormat="1" ht="14.25" customHeight="1" thickBot="1">
      <c r="A80" s="383" t="s">
        <v>73</v>
      </c>
      <c r="B80" s="6114">
        <v>11</v>
      </c>
      <c r="C80" s="6115">
        <v>3125</v>
      </c>
      <c r="D80" s="6115">
        <v>1141</v>
      </c>
      <c r="E80" s="6116">
        <v>7</v>
      </c>
      <c r="F80" s="6117" t="s">
        <v>428</v>
      </c>
      <c r="G80" s="6115">
        <v>180</v>
      </c>
      <c r="H80" s="6115">
        <v>223</v>
      </c>
      <c r="I80" s="6094">
        <f>SUM(B80:H80)</f>
        <v>4687</v>
      </c>
      <c r="J80" s="4138">
        <v>0</v>
      </c>
      <c r="K80" s="4138">
        <v>687</v>
      </c>
      <c r="L80" s="4138">
        <v>744</v>
      </c>
      <c r="M80" s="4138">
        <v>0</v>
      </c>
      <c r="N80" s="4138" t="s">
        <v>428</v>
      </c>
      <c r="O80" s="4138">
        <v>112</v>
      </c>
      <c r="P80" s="4138">
        <v>0</v>
      </c>
      <c r="Q80" s="6094">
        <f>SUM(J80:P80)</f>
        <v>1543</v>
      </c>
      <c r="R80" s="6094">
        <f>I80+Q80</f>
        <v>6230</v>
      </c>
      <c r="S80" s="4138">
        <v>19</v>
      </c>
      <c r="T80" s="4138">
        <v>18622</v>
      </c>
      <c r="U80" s="4138">
        <v>2991</v>
      </c>
      <c r="V80" s="4138">
        <v>65</v>
      </c>
      <c r="W80" s="4138" t="s">
        <v>428</v>
      </c>
      <c r="X80" s="4138">
        <v>375</v>
      </c>
      <c r="Y80" s="4138">
        <v>3203</v>
      </c>
      <c r="Z80" s="6118">
        <f>SUM(S80:Y80)</f>
        <v>25275</v>
      </c>
      <c r="AA80" s="6119">
        <v>12607</v>
      </c>
      <c r="AB80" s="6119">
        <v>1343</v>
      </c>
      <c r="AC80" s="6119">
        <v>5675</v>
      </c>
      <c r="AD80" s="6119">
        <v>2076</v>
      </c>
      <c r="AE80" s="6096">
        <f t="shared" si="11"/>
        <v>21701</v>
      </c>
    </row>
    <row r="81" spans="1:31" s="270" customFormat="1" ht="14.25" customHeight="1" thickBot="1">
      <c r="A81" s="379" t="s">
        <v>74</v>
      </c>
      <c r="B81" s="6088">
        <f>SUM(B76:B80)</f>
        <v>282</v>
      </c>
      <c r="C81" s="6088"/>
      <c r="D81" s="6088"/>
      <c r="E81" s="6088"/>
      <c r="F81" s="6088">
        <f t="shared" ref="F81:R81" si="12">SUM(F76:F80)</f>
        <v>0</v>
      </c>
      <c r="G81" s="6088">
        <f t="shared" si="12"/>
        <v>4221</v>
      </c>
      <c r="H81" s="6088">
        <f t="shared" si="12"/>
        <v>22375</v>
      </c>
      <c r="I81" s="539">
        <f t="shared" si="12"/>
        <v>138224</v>
      </c>
      <c r="J81" s="6088">
        <f t="shared" si="12"/>
        <v>3</v>
      </c>
      <c r="K81" s="6088">
        <f t="shared" si="12"/>
        <v>4067</v>
      </c>
      <c r="L81" s="6088">
        <f t="shared" si="12"/>
        <v>9197</v>
      </c>
      <c r="M81" s="6088">
        <f t="shared" si="12"/>
        <v>0</v>
      </c>
      <c r="N81" s="6088">
        <f t="shared" si="12"/>
        <v>0</v>
      </c>
      <c r="O81" s="6088">
        <f t="shared" si="12"/>
        <v>1187</v>
      </c>
      <c r="P81" s="6088">
        <f t="shared" si="12"/>
        <v>16</v>
      </c>
      <c r="Q81" s="284">
        <f t="shared" si="12"/>
        <v>14470</v>
      </c>
      <c r="R81" s="284">
        <f t="shared" si="12"/>
        <v>152694</v>
      </c>
      <c r="S81" s="6091">
        <f>SUM(S76:S80)</f>
        <v>616</v>
      </c>
      <c r="T81" s="6091">
        <f>SUM(T76:T80)</f>
        <v>279573</v>
      </c>
      <c r="U81" s="6091">
        <f t="shared" ref="U81:Z81" si="13">SUM(U76:U80)</f>
        <v>56749</v>
      </c>
      <c r="V81" s="6091">
        <f t="shared" si="13"/>
        <v>1789</v>
      </c>
      <c r="W81" s="6091">
        <f t="shared" si="13"/>
        <v>0</v>
      </c>
      <c r="X81" s="6091">
        <f t="shared" si="13"/>
        <v>5565</v>
      </c>
      <c r="Y81" s="6091">
        <f t="shared" si="13"/>
        <v>160919</v>
      </c>
      <c r="Z81" s="284">
        <f t="shared" si="13"/>
        <v>505211</v>
      </c>
      <c r="AA81" s="284">
        <f t="shared" ref="AA81:AE81" si="14">SUM(AA76:AA80)</f>
        <v>286815</v>
      </c>
      <c r="AB81" s="284">
        <f t="shared" si="14"/>
        <v>36724</v>
      </c>
      <c r="AC81" s="284">
        <f t="shared" si="14"/>
        <v>125362</v>
      </c>
      <c r="AD81" s="284">
        <f t="shared" si="14"/>
        <v>40889</v>
      </c>
      <c r="AE81" s="284">
        <f t="shared" si="14"/>
        <v>489790</v>
      </c>
    </row>
    <row r="82" spans="1:31" s="270" customFormat="1" ht="14.25" customHeight="1" thickBot="1">
      <c r="A82" s="286" t="s">
        <v>75</v>
      </c>
      <c r="B82" s="287">
        <f>SUM(B75+B81)</f>
        <v>36588</v>
      </c>
      <c r="C82" s="287"/>
      <c r="D82" s="287"/>
      <c r="E82" s="287"/>
      <c r="F82" s="287">
        <f t="shared" ref="F82:R82" si="15">SUM(F75+F81)</f>
        <v>11489</v>
      </c>
      <c r="G82" s="287">
        <f t="shared" si="15"/>
        <v>22793</v>
      </c>
      <c r="H82" s="287">
        <f t="shared" si="15"/>
        <v>25945</v>
      </c>
      <c r="I82" s="540">
        <f t="shared" si="15"/>
        <v>483902</v>
      </c>
      <c r="J82" s="6089">
        <f t="shared" si="15"/>
        <v>2906</v>
      </c>
      <c r="K82" s="6089">
        <f t="shared" si="15"/>
        <v>53157</v>
      </c>
      <c r="L82" s="6089">
        <f t="shared" si="15"/>
        <v>15191</v>
      </c>
      <c r="M82" s="6089">
        <f t="shared" si="15"/>
        <v>23468</v>
      </c>
      <c r="N82" s="6089">
        <f t="shared" si="15"/>
        <v>4802</v>
      </c>
      <c r="O82" s="6089">
        <f t="shared" si="15"/>
        <v>7248</v>
      </c>
      <c r="P82" s="6089">
        <f t="shared" si="15"/>
        <v>169</v>
      </c>
      <c r="Q82" s="287">
        <f t="shared" si="15"/>
        <v>106941</v>
      </c>
      <c r="R82" s="287">
        <f t="shared" si="15"/>
        <v>590843</v>
      </c>
      <c r="S82" s="6092">
        <f>SUM(S75+S81)</f>
        <v>45283</v>
      </c>
      <c r="T82" s="6092">
        <f>SUM(T75+T81)</f>
        <v>698432</v>
      </c>
      <c r="U82" s="6092">
        <f t="shared" ref="U82:Z82" si="16">SUM(U75+U81)</f>
        <v>767114</v>
      </c>
      <c r="V82" s="6092">
        <f t="shared" si="16"/>
        <v>51582</v>
      </c>
      <c r="W82" s="6092">
        <f t="shared" si="16"/>
        <v>4471</v>
      </c>
      <c r="X82" s="6092">
        <f t="shared" si="16"/>
        <v>80850</v>
      </c>
      <c r="Y82" s="6092">
        <f t="shared" si="16"/>
        <v>174733</v>
      </c>
      <c r="Z82" s="287">
        <f t="shared" si="16"/>
        <v>1822465</v>
      </c>
      <c r="AA82" s="287">
        <f t="shared" ref="AA82:AE82" si="17">SUM(AA75+AA81)</f>
        <v>575384</v>
      </c>
      <c r="AB82" s="287">
        <f t="shared" si="17"/>
        <v>101873</v>
      </c>
      <c r="AC82" s="287">
        <f t="shared" si="17"/>
        <v>249261</v>
      </c>
      <c r="AD82" s="287">
        <f t="shared" si="17"/>
        <v>120165</v>
      </c>
      <c r="AE82" s="287">
        <f t="shared" si="17"/>
        <v>1046683</v>
      </c>
    </row>
    <row r="83" spans="1:31" ht="13.5" thickTop="1"/>
    <row r="84" spans="1:31" ht="15.75">
      <c r="A84" s="272"/>
    </row>
  </sheetData>
  <sheetProtection selectLockedCells="1"/>
  <mergeCells count="42">
    <mergeCell ref="U14:U17"/>
    <mergeCell ref="P14:P17"/>
    <mergeCell ref="Q14:Q17"/>
    <mergeCell ref="R14:R17"/>
    <mergeCell ref="AA14:AA17"/>
    <mergeCell ref="Y14:Y17"/>
    <mergeCell ref="Z14:Z17"/>
    <mergeCell ref="V14:V17"/>
    <mergeCell ref="W14:W17"/>
    <mergeCell ref="X14:X17"/>
    <mergeCell ref="AE14:AE17"/>
    <mergeCell ref="O14:O17"/>
    <mergeCell ref="F14:F17"/>
    <mergeCell ref="G14:G17"/>
    <mergeCell ref="H14:H17"/>
    <mergeCell ref="I14:I17"/>
    <mergeCell ref="J14:J17"/>
    <mergeCell ref="K14:K17"/>
    <mergeCell ref="L14:L17"/>
    <mergeCell ref="M14:M17"/>
    <mergeCell ref="N14:N17"/>
    <mergeCell ref="AB14:AB17"/>
    <mergeCell ref="AC14:AC17"/>
    <mergeCell ref="AD14:AD17"/>
    <mergeCell ref="S14:S17"/>
    <mergeCell ref="T14:T17"/>
    <mergeCell ref="A14:A17"/>
    <mergeCell ref="E14:E17"/>
    <mergeCell ref="B14:B17"/>
    <mergeCell ref="C14:C17"/>
    <mergeCell ref="D14:D17"/>
    <mergeCell ref="AA13:AD13"/>
    <mergeCell ref="W5:Z5"/>
    <mergeCell ref="B13:H13"/>
    <mergeCell ref="J13:P13"/>
    <mergeCell ref="S1:Z1"/>
    <mergeCell ref="A3:R3"/>
    <mergeCell ref="S3:Z3"/>
    <mergeCell ref="A4:D4"/>
    <mergeCell ref="A6:B6"/>
    <mergeCell ref="A1:G1"/>
    <mergeCell ref="S13:Y13"/>
  </mergeCells>
  <phoneticPr fontId="124" type="noConversion"/>
  <printOptions horizontalCentered="1"/>
  <pageMargins left="0.25" right="0.35" top="0.25" bottom="0.5" header="0.25" footer="0.25"/>
  <pageSetup paperSize="17" scale="85" orientation="landscape" r:id="rId1"/>
  <headerFooter alignWithMargins="0">
    <oddFooter>&amp;A&amp;RPage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A73E-B1F3-4AD4-ABD5-9EB155878D76}">
  <sheetPr>
    <tabColor theme="8" tint="-0.249977111117893"/>
  </sheetPr>
  <dimension ref="A1:AM174"/>
  <sheetViews>
    <sheetView topLeftCell="A11" zoomScaleNormal="100" workbookViewId="0">
      <pane xSplit="1" ySplit="7" topLeftCell="I67" activePane="bottomRight" state="frozen"/>
      <selection activeCell="B17" sqref="B17"/>
      <selection pane="topRight" activeCell="B17" sqref="B17"/>
      <selection pane="bottomLeft" activeCell="B17" sqref="B17"/>
      <selection pane="bottomRight" activeCell="A73" sqref="A73:XFD73"/>
    </sheetView>
  </sheetViews>
  <sheetFormatPr defaultColWidth="9.140625" defaultRowHeight="12.75"/>
  <cols>
    <col min="1" max="1" width="15.28515625" style="268" customWidth="1"/>
    <col min="2" max="18" width="15.42578125" style="268" customWidth="1"/>
    <col min="19" max="19" width="26" style="268" customWidth="1"/>
    <col min="20" max="20" width="15.42578125" style="268" customWidth="1"/>
    <col min="21" max="21" width="28.7109375" style="268" customWidth="1"/>
    <col min="22" max="25" width="13.28515625" style="268" customWidth="1"/>
    <col min="26" max="26" width="14.7109375" style="268" customWidth="1"/>
    <col min="27" max="31" width="13.28515625" style="268" customWidth="1"/>
    <col min="32" max="33" width="16.5703125" style="268" customWidth="1"/>
    <col min="34" max="35" width="19.140625" style="268" customWidth="1"/>
    <col min="36" max="37" width="17.5703125" style="268" customWidth="1"/>
    <col min="38" max="70" width="16" style="268" customWidth="1"/>
    <col min="71" max="16384" width="9.140625" style="268"/>
  </cols>
  <sheetData>
    <row r="1" spans="1:39" ht="18">
      <c r="A1" s="6348" t="s">
        <v>570</v>
      </c>
      <c r="B1" s="6348"/>
      <c r="C1" s="6348"/>
      <c r="D1" s="6348"/>
      <c r="E1" s="6348"/>
      <c r="F1" s="6348"/>
      <c r="G1" s="6348"/>
      <c r="H1" s="573"/>
      <c r="I1" s="573"/>
      <c r="J1" s="573"/>
      <c r="K1" s="573"/>
      <c r="L1" s="573"/>
      <c r="M1" s="573"/>
      <c r="N1" s="573"/>
      <c r="O1" s="573"/>
      <c r="P1" s="573"/>
      <c r="Q1" s="573"/>
      <c r="R1" s="573"/>
      <c r="S1" s="573"/>
      <c r="T1" s="573"/>
      <c r="U1" s="573"/>
      <c r="V1" s="270"/>
      <c r="W1" s="270"/>
      <c r="X1" s="270"/>
      <c r="Y1" s="270"/>
      <c r="Z1" s="270"/>
      <c r="AA1" s="270"/>
      <c r="AB1" s="270"/>
      <c r="AC1" s="270"/>
      <c r="AD1" s="270"/>
      <c r="AE1" s="270"/>
      <c r="AF1" s="270"/>
      <c r="AG1" s="270"/>
      <c r="AH1" s="270"/>
      <c r="AI1" s="270"/>
      <c r="AJ1" s="270"/>
      <c r="AK1" s="270"/>
      <c r="AL1" s="361"/>
      <c r="AM1" s="361"/>
    </row>
    <row r="2" spans="1:39" ht="13.5" customHeight="1">
      <c r="A2" s="362"/>
      <c r="B2" s="361"/>
      <c r="C2" s="361"/>
      <c r="D2" s="361"/>
      <c r="E2" s="361"/>
      <c r="F2" s="361"/>
      <c r="G2" s="361"/>
      <c r="H2" s="361"/>
      <c r="I2" s="361"/>
      <c r="J2" s="361"/>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c r="AL2" s="361"/>
      <c r="AM2" s="361"/>
    </row>
    <row r="3" spans="1:39" ht="18">
      <c r="A3" s="6341" t="s">
        <v>448</v>
      </c>
      <c r="B3" s="6342"/>
      <c r="C3" s="6342"/>
      <c r="D3" s="6342"/>
      <c r="E3" s="6342"/>
      <c r="F3" s="6342"/>
      <c r="G3" s="6342"/>
      <c r="H3" s="6342"/>
      <c r="I3" s="6342"/>
      <c r="J3" s="6342"/>
      <c r="K3" s="6342"/>
      <c r="L3" s="6342"/>
      <c r="M3" s="6342"/>
      <c r="N3" s="6342"/>
      <c r="O3" s="6342"/>
      <c r="P3" s="6342"/>
      <c r="Q3" s="6342"/>
      <c r="R3" s="6342"/>
      <c r="S3" s="6342"/>
      <c r="T3" s="6342"/>
      <c r="U3" s="6342"/>
      <c r="V3" s="299"/>
      <c r="W3" s="299"/>
      <c r="X3" s="299"/>
      <c r="Y3" s="299"/>
      <c r="Z3" s="299"/>
      <c r="AA3" s="299"/>
      <c r="AB3" s="299"/>
      <c r="AC3" s="299"/>
      <c r="AD3" s="299"/>
      <c r="AE3" s="299"/>
      <c r="AF3" s="299"/>
      <c r="AG3" s="299"/>
      <c r="AH3" s="299"/>
      <c r="AI3" s="299"/>
      <c r="AJ3" s="299"/>
      <c r="AK3" s="299"/>
      <c r="AL3" s="270"/>
      <c r="AM3" s="270"/>
    </row>
    <row r="4" spans="1:39" ht="18.75" customHeight="1">
      <c r="A4" s="6344" t="s">
        <v>421</v>
      </c>
      <c r="B4" s="6345"/>
      <c r="C4" s="6345"/>
      <c r="D4" s="6346"/>
      <c r="E4" s="298"/>
      <c r="F4" s="298"/>
      <c r="G4" s="298"/>
      <c r="H4" s="298"/>
      <c r="I4" s="298"/>
      <c r="J4" s="298"/>
      <c r="K4" s="298"/>
      <c r="N4" s="298"/>
      <c r="O4" s="298"/>
      <c r="P4" s="298"/>
      <c r="Q4" s="298"/>
      <c r="R4" s="298"/>
      <c r="S4" s="298"/>
      <c r="T4" s="298"/>
      <c r="U4" s="298"/>
      <c r="V4" s="299"/>
      <c r="W4" s="299"/>
      <c r="X4" s="299"/>
      <c r="Y4" s="299"/>
      <c r="Z4" s="299"/>
      <c r="AA4" s="299"/>
      <c r="AB4" s="299"/>
      <c r="AC4" s="299"/>
      <c r="AD4" s="299"/>
      <c r="AE4" s="299"/>
      <c r="AF4" s="299"/>
      <c r="AG4" s="299"/>
      <c r="AH4" s="299"/>
      <c r="AI4" s="299"/>
      <c r="AJ4" s="299"/>
      <c r="AK4" s="299"/>
      <c r="AL4" s="270"/>
      <c r="AM4" s="270"/>
    </row>
    <row r="5" spans="1:39" ht="15.6" customHeight="1">
      <c r="A5" s="297" t="s">
        <v>420</v>
      </c>
      <c r="B5" s="271"/>
      <c r="C5" s="271"/>
      <c r="D5" s="271"/>
      <c r="E5" s="271"/>
      <c r="F5" s="271"/>
      <c r="G5" s="271"/>
      <c r="H5" s="271"/>
      <c r="I5" s="271"/>
      <c r="J5" s="271"/>
      <c r="K5" s="271"/>
      <c r="N5" s="271"/>
      <c r="O5" s="271"/>
      <c r="P5" s="271"/>
      <c r="Q5" s="271"/>
      <c r="R5" s="271"/>
      <c r="S5" s="271"/>
      <c r="T5" s="271"/>
      <c r="U5" s="271"/>
      <c r="V5" s="270"/>
      <c r="W5" s="270"/>
      <c r="X5" s="270"/>
      <c r="Y5" s="270"/>
      <c r="Z5" s="6333"/>
      <c r="AA5" s="6334"/>
      <c r="AB5" s="6334"/>
      <c r="AC5" s="6334"/>
      <c r="AD5" s="6334"/>
      <c r="AE5" s="6334"/>
      <c r="AF5" s="6334"/>
      <c r="AG5" s="361"/>
      <c r="AH5" s="270"/>
      <c r="AI5" s="270"/>
      <c r="AJ5" s="270"/>
      <c r="AK5" s="270"/>
      <c r="AL5" s="270"/>
      <c r="AM5" s="270"/>
    </row>
    <row r="6" spans="1:39" ht="15.6" customHeight="1">
      <c r="A6" s="6347" t="s">
        <v>427</v>
      </c>
      <c r="B6" s="6347"/>
      <c r="C6" s="271"/>
      <c r="D6" s="271"/>
      <c r="E6" s="271"/>
      <c r="F6" s="271"/>
      <c r="G6" s="271"/>
      <c r="H6" s="271"/>
      <c r="I6" s="271"/>
      <c r="J6" s="271"/>
      <c r="K6" s="271"/>
      <c r="N6" s="271"/>
      <c r="O6" s="271"/>
      <c r="P6" s="271"/>
      <c r="Q6" s="271"/>
      <c r="R6" s="271"/>
      <c r="S6" s="271"/>
      <c r="T6" s="271"/>
      <c r="U6" s="271"/>
      <c r="V6" s="270"/>
      <c r="W6" s="270"/>
      <c r="X6" s="270"/>
      <c r="Y6" s="270"/>
      <c r="Z6" s="360"/>
      <c r="AA6" s="361"/>
      <c r="AB6" s="361"/>
      <c r="AC6" s="361"/>
      <c r="AD6" s="361"/>
      <c r="AE6" s="361"/>
      <c r="AF6" s="361"/>
      <c r="AG6" s="361"/>
      <c r="AH6" s="270"/>
      <c r="AI6" s="270"/>
      <c r="AJ6" s="270"/>
      <c r="AK6" s="270"/>
      <c r="AL6" s="270"/>
      <c r="AM6" s="270"/>
    </row>
    <row r="7" spans="1:39" ht="15.6" customHeight="1">
      <c r="A7" s="304" t="s">
        <v>430</v>
      </c>
      <c r="B7" s="305">
        <v>0</v>
      </c>
      <c r="C7" s="271"/>
      <c r="D7" s="271"/>
      <c r="E7" s="271"/>
      <c r="F7" s="271"/>
      <c r="G7" s="271"/>
      <c r="H7" s="271"/>
      <c r="I7" s="271"/>
      <c r="J7" s="271"/>
      <c r="K7" s="271"/>
      <c r="N7" s="271"/>
      <c r="O7" s="271"/>
      <c r="P7" s="271"/>
      <c r="Q7" s="271"/>
      <c r="R7" s="271"/>
      <c r="S7" s="271"/>
      <c r="T7" s="271"/>
      <c r="U7" s="271"/>
      <c r="V7" s="270"/>
      <c r="W7" s="270"/>
      <c r="X7" s="270"/>
      <c r="Y7" s="270"/>
      <c r="Z7" s="360"/>
      <c r="AA7" s="361"/>
      <c r="AB7" s="361"/>
      <c r="AC7" s="361"/>
      <c r="AD7" s="361"/>
      <c r="AE7" s="361"/>
      <c r="AF7" s="361"/>
      <c r="AG7" s="361"/>
      <c r="AH7" s="270"/>
      <c r="AI7" s="270"/>
      <c r="AJ7" s="270"/>
      <c r="AK7" s="270"/>
      <c r="AL7" s="270"/>
      <c r="AM7" s="270"/>
    </row>
    <row r="8" spans="1:39" ht="15.6" customHeight="1">
      <c r="A8" s="304" t="s">
        <v>429</v>
      </c>
      <c r="B8" s="305" t="s">
        <v>398</v>
      </c>
      <c r="C8" s="271"/>
      <c r="D8" s="271"/>
      <c r="E8" s="271"/>
      <c r="F8" s="271"/>
      <c r="G8" s="271"/>
      <c r="H8" s="271"/>
      <c r="I8" s="271"/>
      <c r="J8" s="271"/>
      <c r="K8" s="271"/>
      <c r="L8" s="271"/>
      <c r="M8" s="271"/>
      <c r="N8" s="271"/>
      <c r="O8" s="271"/>
      <c r="P8" s="271"/>
      <c r="Q8" s="271"/>
      <c r="R8" s="271"/>
      <c r="S8" s="271"/>
      <c r="T8" s="271"/>
      <c r="U8" s="271"/>
      <c r="V8" s="270"/>
      <c r="W8" s="270"/>
      <c r="X8" s="270"/>
      <c r="Y8" s="270"/>
      <c r="Z8" s="360"/>
      <c r="AA8" s="361"/>
      <c r="AB8" s="361"/>
      <c r="AC8" s="361"/>
      <c r="AD8" s="361"/>
      <c r="AE8" s="361"/>
      <c r="AF8" s="361"/>
      <c r="AG8" s="361"/>
      <c r="AH8" s="270"/>
      <c r="AI8" s="270"/>
      <c r="AJ8" s="270"/>
      <c r="AK8" s="270"/>
      <c r="AL8" s="270"/>
      <c r="AM8" s="270"/>
    </row>
    <row r="9" spans="1:39" ht="15.6" customHeight="1">
      <c r="A9" s="304" t="s">
        <v>431</v>
      </c>
      <c r="B9" s="305" t="s">
        <v>428</v>
      </c>
      <c r="C9" s="271"/>
      <c r="D9" s="271"/>
      <c r="E9" s="271"/>
      <c r="F9" s="271"/>
      <c r="G9" s="271"/>
      <c r="H9" s="271"/>
      <c r="I9" s="271"/>
      <c r="J9" s="271"/>
      <c r="K9" s="271"/>
      <c r="L9" s="271"/>
      <c r="M9" s="271"/>
      <c r="N9" s="271"/>
      <c r="O9" s="271"/>
      <c r="P9" s="271"/>
      <c r="Q9" s="271"/>
      <c r="R9" s="271"/>
      <c r="S9" s="271"/>
      <c r="T9" s="271"/>
      <c r="U9" s="271"/>
      <c r="V9" s="270"/>
      <c r="W9" s="270"/>
      <c r="X9" s="270"/>
      <c r="Y9" s="270"/>
      <c r="Z9" s="360"/>
      <c r="AA9" s="361"/>
      <c r="AB9" s="361"/>
      <c r="AC9" s="361"/>
      <c r="AD9" s="361"/>
      <c r="AE9" s="361"/>
      <c r="AF9" s="361"/>
      <c r="AG9" s="361"/>
      <c r="AH9" s="270"/>
      <c r="AI9" s="270"/>
      <c r="AJ9" s="270"/>
      <c r="AK9" s="270"/>
      <c r="AL9" s="270"/>
      <c r="AM9" s="270"/>
    </row>
    <row r="10" spans="1:39" ht="15.6" customHeight="1">
      <c r="A10" s="374"/>
      <c r="B10" s="361"/>
      <c r="C10" s="361"/>
      <c r="D10" s="361"/>
      <c r="E10" s="270"/>
      <c r="F10" s="270"/>
      <c r="G10" s="270"/>
      <c r="H10" s="270"/>
    </row>
    <row r="11" spans="1:39" ht="18.75">
      <c r="A11" s="272"/>
      <c r="B11" s="534"/>
      <c r="C11" s="534"/>
      <c r="D11" s="534"/>
      <c r="E11" s="534"/>
      <c r="F11" s="534"/>
      <c r="G11" s="534"/>
      <c r="H11" s="534"/>
      <c r="I11" s="535"/>
      <c r="J11" s="535"/>
      <c r="K11" s="534"/>
      <c r="L11" s="534"/>
      <c r="M11" s="535"/>
      <c r="N11" s="535"/>
      <c r="O11" s="535"/>
      <c r="P11" s="535"/>
      <c r="Q11" s="535"/>
      <c r="R11" s="534"/>
    </row>
    <row r="12" spans="1:39" ht="15.6" customHeight="1">
      <c r="A12" s="272"/>
      <c r="B12" s="273" t="s">
        <v>104</v>
      </c>
      <c r="C12" s="273" t="s">
        <v>105</v>
      </c>
      <c r="D12" s="273" t="s">
        <v>106</v>
      </c>
      <c r="E12" s="273" t="s">
        <v>107</v>
      </c>
      <c r="F12" s="273" t="s">
        <v>108</v>
      </c>
      <c r="G12" s="273" t="s">
        <v>109</v>
      </c>
      <c r="H12" s="273" t="s">
        <v>110</v>
      </c>
      <c r="I12" s="541"/>
      <c r="J12" s="273" t="s">
        <v>111</v>
      </c>
      <c r="K12" s="273" t="s">
        <v>112</v>
      </c>
      <c r="L12" s="273" t="s">
        <v>113</v>
      </c>
      <c r="M12" s="273" t="s">
        <v>114</v>
      </c>
      <c r="N12" s="273" t="s">
        <v>115</v>
      </c>
      <c r="O12" s="273" t="s">
        <v>116</v>
      </c>
      <c r="P12" s="273" t="s">
        <v>117</v>
      </c>
      <c r="Q12" s="541"/>
      <c r="R12" s="6361" t="s">
        <v>118</v>
      </c>
      <c r="S12" s="6362"/>
      <c r="T12" s="6363" t="s">
        <v>119</v>
      </c>
      <c r="U12" s="6363"/>
    </row>
    <row r="13" spans="1:39">
      <c r="B13" s="6359" t="s">
        <v>665</v>
      </c>
      <c r="C13" s="6359"/>
      <c r="D13" s="6359"/>
      <c r="E13" s="6359"/>
      <c r="F13" s="6359"/>
      <c r="G13" s="6359"/>
      <c r="H13" s="6359"/>
      <c r="I13" s="274"/>
      <c r="J13" s="6339" t="s">
        <v>666</v>
      </c>
      <c r="K13" s="6339"/>
      <c r="L13" s="6339"/>
      <c r="M13" s="6339"/>
      <c r="N13" s="6339"/>
      <c r="O13" s="6339"/>
      <c r="P13" s="6339"/>
      <c r="Q13" s="274"/>
      <c r="R13" s="6332" t="s">
        <v>667</v>
      </c>
      <c r="S13" s="6332"/>
      <c r="T13" s="6332"/>
      <c r="U13" s="6360"/>
    </row>
    <row r="14" spans="1:39" ht="58.5" customHeight="1">
      <c r="A14" s="6350" t="s">
        <v>2</v>
      </c>
      <c r="B14" s="6353" t="s">
        <v>657</v>
      </c>
      <c r="C14" s="6353" t="s">
        <v>658</v>
      </c>
      <c r="D14" s="6353" t="s">
        <v>659</v>
      </c>
      <c r="E14" s="6353" t="s">
        <v>660</v>
      </c>
      <c r="F14" s="6353" t="s">
        <v>661</v>
      </c>
      <c r="G14" s="6353" t="s">
        <v>662</v>
      </c>
      <c r="H14" s="6353" t="s">
        <v>663</v>
      </c>
      <c r="I14" s="6356" t="s">
        <v>664</v>
      </c>
      <c r="J14" s="6353" t="s">
        <v>510</v>
      </c>
      <c r="K14" s="6353" t="s">
        <v>511</v>
      </c>
      <c r="L14" s="6353" t="s">
        <v>508</v>
      </c>
      <c r="M14" s="6353" t="s">
        <v>509</v>
      </c>
      <c r="N14" s="6353" t="s">
        <v>629</v>
      </c>
      <c r="O14" s="6353" t="s">
        <v>512</v>
      </c>
      <c r="P14" s="6353" t="s">
        <v>513</v>
      </c>
      <c r="Q14" s="6356" t="s">
        <v>600</v>
      </c>
      <c r="R14" s="6353" t="s">
        <v>189</v>
      </c>
      <c r="S14" s="6353" t="s">
        <v>190</v>
      </c>
      <c r="T14" s="367" t="s">
        <v>514</v>
      </c>
      <c r="U14" s="6353" t="s">
        <v>190</v>
      </c>
    </row>
    <row r="15" spans="1:39" ht="17.25" hidden="1" customHeight="1">
      <c r="A15" s="6351"/>
      <c r="B15" s="6354"/>
      <c r="C15" s="6354"/>
      <c r="D15" s="6354"/>
      <c r="E15" s="6354"/>
      <c r="F15" s="6354"/>
      <c r="G15" s="6354"/>
      <c r="H15" s="6354"/>
      <c r="I15" s="6357"/>
      <c r="J15" s="6354"/>
      <c r="K15" s="6354"/>
      <c r="L15" s="6354"/>
      <c r="M15" s="6354"/>
      <c r="N15" s="6354"/>
      <c r="O15" s="6354"/>
      <c r="P15" s="6354"/>
      <c r="Q15" s="6357"/>
      <c r="R15" s="6354"/>
      <c r="S15" s="6354"/>
      <c r="T15" s="365"/>
      <c r="U15" s="6354"/>
    </row>
    <row r="16" spans="1:39" ht="21" customHeight="1">
      <c r="A16" s="6351"/>
      <c r="B16" s="6354"/>
      <c r="C16" s="6354"/>
      <c r="D16" s="6354"/>
      <c r="E16" s="6354"/>
      <c r="F16" s="6354"/>
      <c r="G16" s="6354"/>
      <c r="H16" s="6354"/>
      <c r="I16" s="6357"/>
      <c r="J16" s="6354"/>
      <c r="K16" s="6354"/>
      <c r="L16" s="6354"/>
      <c r="M16" s="6354"/>
      <c r="N16" s="6354"/>
      <c r="O16" s="6354"/>
      <c r="P16" s="6354"/>
      <c r="Q16" s="6357"/>
      <c r="R16" s="6354"/>
      <c r="S16" s="6354"/>
      <c r="T16" s="365"/>
      <c r="U16" s="6354"/>
    </row>
    <row r="17" spans="1:21" ht="26.25" customHeight="1">
      <c r="A17" s="6352"/>
      <c r="B17" s="6355"/>
      <c r="C17" s="6355"/>
      <c r="D17" s="6355"/>
      <c r="E17" s="6355"/>
      <c r="F17" s="6355"/>
      <c r="G17" s="6355"/>
      <c r="H17" s="6355"/>
      <c r="I17" s="6358"/>
      <c r="J17" s="6355"/>
      <c r="K17" s="6355"/>
      <c r="L17" s="6355"/>
      <c r="M17" s="6355"/>
      <c r="N17" s="6355"/>
      <c r="O17" s="6355"/>
      <c r="P17" s="6355"/>
      <c r="Q17" s="6358"/>
      <c r="R17" s="6355"/>
      <c r="S17" s="6355"/>
      <c r="T17" s="366"/>
      <c r="U17" s="6355"/>
    </row>
    <row r="18" spans="1:21">
      <c r="A18" s="275" t="s">
        <v>11</v>
      </c>
      <c r="B18" s="4143">
        <v>10</v>
      </c>
      <c r="C18" s="4143">
        <v>100</v>
      </c>
      <c r="D18" s="4143">
        <v>17</v>
      </c>
      <c r="E18" s="4143">
        <v>24</v>
      </c>
      <c r="F18" s="4143">
        <v>0</v>
      </c>
      <c r="G18" s="4143">
        <v>305</v>
      </c>
      <c r="H18" s="4143">
        <v>439</v>
      </c>
      <c r="I18" s="6094">
        <f t="shared" ref="I18:I49" si="0">SUM(B18:H18)</f>
        <v>895</v>
      </c>
      <c r="J18" s="4143">
        <v>0</v>
      </c>
      <c r="K18" s="4143">
        <v>0</v>
      </c>
      <c r="L18" s="4143">
        <v>0</v>
      </c>
      <c r="M18" s="4143">
        <v>0</v>
      </c>
      <c r="N18" s="4143">
        <v>0</v>
      </c>
      <c r="O18" s="4143">
        <v>0</v>
      </c>
      <c r="P18" s="4143">
        <v>0</v>
      </c>
      <c r="Q18" s="6094">
        <f>SUM(J18:P18)</f>
        <v>0</v>
      </c>
      <c r="R18" s="6111">
        <v>0</v>
      </c>
      <c r="S18" s="6142"/>
      <c r="T18" s="6143"/>
      <c r="U18" s="6110"/>
    </row>
    <row r="19" spans="1:21" s="276" customFormat="1">
      <c r="A19" s="341" t="s">
        <v>12</v>
      </c>
      <c r="B19" s="4143">
        <v>31</v>
      </c>
      <c r="C19" s="4143">
        <v>359</v>
      </c>
      <c r="D19" s="4143">
        <v>15</v>
      </c>
      <c r="E19" s="4143">
        <v>7</v>
      </c>
      <c r="F19" s="4143" t="s">
        <v>428</v>
      </c>
      <c r="G19" s="4143" t="s">
        <v>428</v>
      </c>
      <c r="H19" s="4143" t="s">
        <v>428</v>
      </c>
      <c r="I19" s="6094">
        <f t="shared" si="0"/>
        <v>412</v>
      </c>
      <c r="J19" s="4143" t="s">
        <v>428</v>
      </c>
      <c r="K19" s="4143" t="s">
        <v>428</v>
      </c>
      <c r="L19" s="4143" t="s">
        <v>428</v>
      </c>
      <c r="M19" s="4143" t="s">
        <v>428</v>
      </c>
      <c r="N19" s="4143" t="s">
        <v>428</v>
      </c>
      <c r="O19" s="4143" t="s">
        <v>428</v>
      </c>
      <c r="P19" s="4143" t="s">
        <v>428</v>
      </c>
      <c r="Q19" s="6094">
        <f t="shared" ref="Q19:Q74" si="1">SUM(J19:P19)</f>
        <v>0</v>
      </c>
      <c r="R19" s="6111" t="s">
        <v>428</v>
      </c>
      <c r="S19" s="6142" t="s">
        <v>428</v>
      </c>
      <c r="T19" s="6144" t="s">
        <v>428</v>
      </c>
      <c r="U19" s="6110" t="s">
        <v>428</v>
      </c>
    </row>
    <row r="20" spans="1:21">
      <c r="A20" s="277" t="s">
        <v>13</v>
      </c>
      <c r="B20" s="4143">
        <v>290</v>
      </c>
      <c r="C20" s="4143">
        <v>1893</v>
      </c>
      <c r="D20" s="4143">
        <v>539</v>
      </c>
      <c r="E20" s="4143">
        <v>46</v>
      </c>
      <c r="F20" s="4143">
        <v>36</v>
      </c>
      <c r="G20" s="4143">
        <v>0</v>
      </c>
      <c r="H20" s="4143">
        <v>0</v>
      </c>
      <c r="I20" s="6094">
        <f t="shared" si="0"/>
        <v>2804</v>
      </c>
      <c r="J20" s="4143">
        <v>77</v>
      </c>
      <c r="K20" s="4143">
        <v>2216</v>
      </c>
      <c r="L20" s="4143">
        <v>10</v>
      </c>
      <c r="M20" s="4143">
        <v>1</v>
      </c>
      <c r="N20" s="4143">
        <v>25</v>
      </c>
      <c r="O20" s="4143">
        <v>0</v>
      </c>
      <c r="P20" s="4143">
        <v>0</v>
      </c>
      <c r="Q20" s="6094">
        <f t="shared" si="1"/>
        <v>2329</v>
      </c>
      <c r="R20" s="6111">
        <v>0</v>
      </c>
      <c r="S20" s="6142" t="s">
        <v>398</v>
      </c>
      <c r="T20" s="6143">
        <v>0</v>
      </c>
      <c r="U20" s="6110" t="s">
        <v>2253</v>
      </c>
    </row>
    <row r="21" spans="1:21">
      <c r="A21" s="277" t="s">
        <v>14</v>
      </c>
      <c r="B21" s="4143">
        <v>29</v>
      </c>
      <c r="C21" s="4143">
        <v>604</v>
      </c>
      <c r="D21" s="4143">
        <v>636</v>
      </c>
      <c r="E21" s="4143">
        <v>7</v>
      </c>
      <c r="F21" s="4143">
        <v>12</v>
      </c>
      <c r="G21" s="4143">
        <v>50</v>
      </c>
      <c r="H21" s="4143">
        <v>12</v>
      </c>
      <c r="I21" s="6094">
        <f t="shared" si="0"/>
        <v>1350</v>
      </c>
      <c r="J21" s="4143">
        <v>22</v>
      </c>
      <c r="K21" s="4143">
        <v>993</v>
      </c>
      <c r="L21" s="4143">
        <v>1</v>
      </c>
      <c r="M21" s="4143">
        <v>0</v>
      </c>
      <c r="N21" s="4143">
        <v>5</v>
      </c>
      <c r="O21" s="4143">
        <v>8</v>
      </c>
      <c r="P21" s="4143">
        <v>0</v>
      </c>
      <c r="Q21" s="6094">
        <f t="shared" si="1"/>
        <v>1029</v>
      </c>
      <c r="R21" s="6111">
        <v>0</v>
      </c>
      <c r="S21" s="6142" t="s">
        <v>398</v>
      </c>
      <c r="T21" s="6143">
        <v>0</v>
      </c>
      <c r="U21" s="6110" t="s">
        <v>398</v>
      </c>
    </row>
    <row r="22" spans="1:21">
      <c r="A22" s="277" t="s">
        <v>15</v>
      </c>
      <c r="B22" s="4143">
        <v>96</v>
      </c>
      <c r="C22" s="4143">
        <v>383</v>
      </c>
      <c r="D22" s="4143">
        <v>50</v>
      </c>
      <c r="E22" s="4143">
        <v>20</v>
      </c>
      <c r="F22" s="4143">
        <v>50</v>
      </c>
      <c r="G22" s="4143">
        <v>0</v>
      </c>
      <c r="H22" s="4143">
        <v>1</v>
      </c>
      <c r="I22" s="6094">
        <f t="shared" si="0"/>
        <v>600</v>
      </c>
      <c r="J22" s="4143">
        <v>9</v>
      </c>
      <c r="K22" s="4143">
        <v>516</v>
      </c>
      <c r="L22" s="4143">
        <v>9</v>
      </c>
      <c r="M22" s="4143">
        <v>15</v>
      </c>
      <c r="N22" s="4143">
        <v>10</v>
      </c>
      <c r="O22" s="4143">
        <v>0</v>
      </c>
      <c r="P22" s="4143">
        <v>0</v>
      </c>
      <c r="Q22" s="6094">
        <f t="shared" si="1"/>
        <v>559</v>
      </c>
      <c r="R22" s="6111">
        <v>0</v>
      </c>
      <c r="S22" s="6142" t="s">
        <v>728</v>
      </c>
      <c r="T22" s="6144">
        <v>0</v>
      </c>
      <c r="U22" s="6110">
        <v>0</v>
      </c>
    </row>
    <row r="23" spans="1:21" ht="14.25" customHeight="1">
      <c r="A23" s="277" t="s">
        <v>16</v>
      </c>
      <c r="B23" s="4143">
        <v>41</v>
      </c>
      <c r="C23" s="4143">
        <v>1534</v>
      </c>
      <c r="D23" s="4143">
        <v>34</v>
      </c>
      <c r="E23" s="4143">
        <v>6</v>
      </c>
      <c r="F23" s="4143">
        <v>0</v>
      </c>
      <c r="G23" s="4143">
        <v>669</v>
      </c>
      <c r="H23" s="4143">
        <v>0</v>
      </c>
      <c r="I23" s="6094">
        <f t="shared" si="0"/>
        <v>2284</v>
      </c>
      <c r="J23" s="4143">
        <v>25</v>
      </c>
      <c r="K23" s="4143">
        <v>7</v>
      </c>
      <c r="L23" s="4143">
        <v>8</v>
      </c>
      <c r="M23" s="4143">
        <v>0</v>
      </c>
      <c r="N23" s="4143">
        <v>0</v>
      </c>
      <c r="O23" s="4143">
        <v>4</v>
      </c>
      <c r="P23" s="4143">
        <v>0</v>
      </c>
      <c r="Q23" s="6094">
        <f t="shared" si="1"/>
        <v>44</v>
      </c>
      <c r="R23" s="6111">
        <v>0</v>
      </c>
      <c r="S23" s="6145" t="s">
        <v>821</v>
      </c>
      <c r="T23" s="6146">
        <v>0</v>
      </c>
      <c r="U23" s="6147" t="s">
        <v>821</v>
      </c>
    </row>
    <row r="24" spans="1:21" ht="156">
      <c r="A24" s="277" t="s">
        <v>17</v>
      </c>
      <c r="B24" s="4143">
        <v>74</v>
      </c>
      <c r="C24" s="4143">
        <v>1453</v>
      </c>
      <c r="D24" s="4143">
        <v>15</v>
      </c>
      <c r="E24" s="4143">
        <v>1</v>
      </c>
      <c r="F24" s="4143">
        <v>6</v>
      </c>
      <c r="G24" s="4143">
        <v>0</v>
      </c>
      <c r="H24" s="4143">
        <v>2</v>
      </c>
      <c r="I24" s="6094">
        <f t="shared" si="0"/>
        <v>1551</v>
      </c>
      <c r="J24" s="4143">
        <v>45</v>
      </c>
      <c r="K24" s="4143">
        <v>1441</v>
      </c>
      <c r="L24" s="4143">
        <v>2</v>
      </c>
      <c r="M24" s="4143">
        <v>0</v>
      </c>
      <c r="N24" s="4143">
        <v>2</v>
      </c>
      <c r="O24" s="4143">
        <v>0</v>
      </c>
      <c r="P24" s="4143">
        <v>0</v>
      </c>
      <c r="Q24" s="6094">
        <f t="shared" si="1"/>
        <v>1490</v>
      </c>
      <c r="R24" s="6148">
        <v>14856</v>
      </c>
      <c r="S24" s="6149" t="s">
        <v>2732</v>
      </c>
      <c r="T24" s="6109">
        <v>1416</v>
      </c>
      <c r="U24" s="5307" t="s">
        <v>2733</v>
      </c>
    </row>
    <row r="25" spans="1:21">
      <c r="A25" s="277" t="s">
        <v>18</v>
      </c>
      <c r="B25" s="4143">
        <v>0</v>
      </c>
      <c r="C25" s="4143">
        <v>69</v>
      </c>
      <c r="D25" s="4143">
        <v>16</v>
      </c>
      <c r="E25" s="4143">
        <v>17</v>
      </c>
      <c r="F25" s="4143">
        <v>0</v>
      </c>
      <c r="G25" s="4143">
        <v>1</v>
      </c>
      <c r="H25" s="4143">
        <v>0</v>
      </c>
      <c r="I25" s="6094">
        <f t="shared" si="0"/>
        <v>103</v>
      </c>
      <c r="J25" s="4143">
        <v>2</v>
      </c>
      <c r="K25" s="4143">
        <v>489</v>
      </c>
      <c r="L25" s="4143">
        <v>40</v>
      </c>
      <c r="M25" s="4143">
        <v>11</v>
      </c>
      <c r="N25" s="4143">
        <v>0</v>
      </c>
      <c r="O25" s="4143">
        <v>0</v>
      </c>
      <c r="P25" s="4143">
        <v>0</v>
      </c>
      <c r="Q25" s="6094">
        <f t="shared" si="1"/>
        <v>542</v>
      </c>
      <c r="R25" s="6111">
        <v>0</v>
      </c>
      <c r="S25" s="6150" t="s">
        <v>398</v>
      </c>
      <c r="T25" s="6143">
        <v>0</v>
      </c>
      <c r="U25" s="6151" t="s">
        <v>398</v>
      </c>
    </row>
    <row r="26" spans="1:21" ht="14.25" customHeight="1">
      <c r="A26" s="277" t="s">
        <v>19</v>
      </c>
      <c r="B26" s="4143">
        <v>190</v>
      </c>
      <c r="C26" s="4143">
        <v>1451</v>
      </c>
      <c r="D26" s="4143">
        <v>146</v>
      </c>
      <c r="E26" s="4143">
        <v>8</v>
      </c>
      <c r="F26" s="4143" t="s">
        <v>428</v>
      </c>
      <c r="G26" s="4143" t="s">
        <v>428</v>
      </c>
      <c r="H26" s="4143">
        <v>4</v>
      </c>
      <c r="I26" s="6094">
        <f t="shared" si="0"/>
        <v>1799</v>
      </c>
      <c r="J26" s="4143">
        <v>316</v>
      </c>
      <c r="K26" s="4143">
        <v>814</v>
      </c>
      <c r="L26" s="4143">
        <v>0</v>
      </c>
      <c r="M26" s="4143">
        <v>0</v>
      </c>
      <c r="N26" s="4143" t="s">
        <v>428</v>
      </c>
      <c r="O26" s="4143" t="s">
        <v>428</v>
      </c>
      <c r="P26" s="4143">
        <v>0</v>
      </c>
      <c r="Q26" s="6094">
        <f t="shared" si="1"/>
        <v>1130</v>
      </c>
      <c r="R26" s="6111">
        <v>0</v>
      </c>
      <c r="S26" s="6142" t="s">
        <v>1645</v>
      </c>
      <c r="T26" s="6143">
        <v>0</v>
      </c>
      <c r="U26" s="6110" t="s">
        <v>398</v>
      </c>
    </row>
    <row r="27" spans="1:21">
      <c r="A27" s="277" t="s">
        <v>20</v>
      </c>
      <c r="B27" s="4143">
        <v>16</v>
      </c>
      <c r="C27" s="4143">
        <v>719</v>
      </c>
      <c r="D27" s="4143">
        <v>149</v>
      </c>
      <c r="E27" s="4143">
        <v>709</v>
      </c>
      <c r="F27" s="4143" t="s">
        <v>428</v>
      </c>
      <c r="G27" s="4143">
        <v>150</v>
      </c>
      <c r="H27" s="4143">
        <v>7</v>
      </c>
      <c r="I27" s="6094">
        <f t="shared" si="0"/>
        <v>1750</v>
      </c>
      <c r="J27" s="4143">
        <v>4</v>
      </c>
      <c r="K27" s="4143">
        <v>310</v>
      </c>
      <c r="L27" s="4143">
        <v>12</v>
      </c>
      <c r="M27" s="4143">
        <v>1</v>
      </c>
      <c r="N27" s="4143" t="s">
        <v>428</v>
      </c>
      <c r="O27" s="4143">
        <v>33</v>
      </c>
      <c r="P27" s="4143">
        <v>0</v>
      </c>
      <c r="Q27" s="6094">
        <f t="shared" si="1"/>
        <v>360</v>
      </c>
      <c r="R27" s="6111">
        <v>0</v>
      </c>
      <c r="S27" s="6142" t="s">
        <v>821</v>
      </c>
      <c r="T27" s="6143">
        <v>0</v>
      </c>
      <c r="U27" s="6110" t="s">
        <v>821</v>
      </c>
    </row>
    <row r="28" spans="1:21" ht="24">
      <c r="A28" s="277" t="s">
        <v>21</v>
      </c>
      <c r="B28" s="4143">
        <v>4</v>
      </c>
      <c r="C28" s="4143">
        <v>504</v>
      </c>
      <c r="D28" s="4143">
        <v>1</v>
      </c>
      <c r="E28" s="4143">
        <v>5</v>
      </c>
      <c r="F28" s="4143">
        <v>0</v>
      </c>
      <c r="G28" s="4143">
        <v>0</v>
      </c>
      <c r="H28" s="4143">
        <v>0</v>
      </c>
      <c r="I28" s="6094">
        <f t="shared" si="0"/>
        <v>514</v>
      </c>
      <c r="J28" s="4143">
        <v>0</v>
      </c>
      <c r="K28" s="4143">
        <v>94</v>
      </c>
      <c r="L28" s="4143">
        <v>0</v>
      </c>
      <c r="M28" s="4143">
        <v>0</v>
      </c>
      <c r="N28" s="4143">
        <v>0</v>
      </c>
      <c r="O28" s="4143">
        <v>0</v>
      </c>
      <c r="P28" s="4143">
        <v>0</v>
      </c>
      <c r="Q28" s="6094">
        <f t="shared" si="1"/>
        <v>94</v>
      </c>
      <c r="R28" s="6111">
        <v>1448</v>
      </c>
      <c r="S28" s="6152" t="s">
        <v>920</v>
      </c>
      <c r="T28" s="6143">
        <v>0</v>
      </c>
      <c r="U28" s="6110" t="s">
        <v>398</v>
      </c>
    </row>
    <row r="29" spans="1:21">
      <c r="A29" s="277" t="s">
        <v>22</v>
      </c>
      <c r="B29" s="6101">
        <v>0</v>
      </c>
      <c r="C29" s="6101">
        <v>353</v>
      </c>
      <c r="D29" s="6101">
        <v>5</v>
      </c>
      <c r="E29" s="6101">
        <v>1016</v>
      </c>
      <c r="F29" s="6101">
        <v>0</v>
      </c>
      <c r="G29" s="6101">
        <v>14</v>
      </c>
      <c r="H29" s="6101">
        <v>0</v>
      </c>
      <c r="I29" s="6094">
        <f t="shared" si="0"/>
        <v>1388</v>
      </c>
      <c r="J29" s="6101">
        <v>1</v>
      </c>
      <c r="K29" s="6101">
        <v>0</v>
      </c>
      <c r="L29" s="6101">
        <v>0</v>
      </c>
      <c r="M29" s="6101">
        <v>2</v>
      </c>
      <c r="N29" s="6101">
        <v>0</v>
      </c>
      <c r="O29" s="6101">
        <v>0</v>
      </c>
      <c r="P29" s="6101">
        <v>0</v>
      </c>
      <c r="Q29" s="6094">
        <f t="shared" si="1"/>
        <v>3</v>
      </c>
      <c r="R29" s="6153">
        <v>9421</v>
      </c>
      <c r="S29" s="6154" t="s">
        <v>772</v>
      </c>
      <c r="T29" s="6143">
        <v>3</v>
      </c>
      <c r="U29" s="6155" t="s">
        <v>773</v>
      </c>
    </row>
    <row r="30" spans="1:21" ht="24">
      <c r="A30" s="277" t="s">
        <v>23</v>
      </c>
      <c r="B30" s="4143">
        <v>98</v>
      </c>
      <c r="C30" s="4143">
        <v>5628</v>
      </c>
      <c r="D30" s="4143">
        <v>2723</v>
      </c>
      <c r="E30" s="4143">
        <v>35</v>
      </c>
      <c r="F30" s="4143">
        <v>101</v>
      </c>
      <c r="G30" s="4143">
        <v>132</v>
      </c>
      <c r="H30" s="4143">
        <v>67</v>
      </c>
      <c r="I30" s="6094">
        <f t="shared" si="0"/>
        <v>8784</v>
      </c>
      <c r="J30" s="4143">
        <v>104</v>
      </c>
      <c r="K30" s="4143">
        <v>126</v>
      </c>
      <c r="L30" s="4143">
        <v>58</v>
      </c>
      <c r="M30" s="4143">
        <v>3</v>
      </c>
      <c r="N30" s="4143">
        <v>17</v>
      </c>
      <c r="O30" s="4143">
        <v>77</v>
      </c>
      <c r="P30" s="4143">
        <v>23</v>
      </c>
      <c r="Q30" s="6094">
        <f t="shared" si="1"/>
        <v>408</v>
      </c>
      <c r="R30" s="6111">
        <v>68563</v>
      </c>
      <c r="S30" s="6152" t="s">
        <v>2612</v>
      </c>
      <c r="T30" s="6143">
        <v>408</v>
      </c>
      <c r="U30" s="6156" t="s">
        <v>2613</v>
      </c>
    </row>
    <row r="31" spans="1:21" s="279" customFormat="1" ht="14.25" customHeight="1">
      <c r="A31" s="277" t="s">
        <v>24</v>
      </c>
      <c r="B31" s="4143">
        <v>36</v>
      </c>
      <c r="C31" s="4143">
        <v>1914</v>
      </c>
      <c r="D31" s="4143">
        <v>307</v>
      </c>
      <c r="E31" s="4143">
        <v>12</v>
      </c>
      <c r="F31" s="4143">
        <v>109</v>
      </c>
      <c r="G31" s="4143">
        <v>1723</v>
      </c>
      <c r="H31" s="4143">
        <v>92</v>
      </c>
      <c r="I31" s="6094">
        <f t="shared" si="0"/>
        <v>4193</v>
      </c>
      <c r="J31" s="4143">
        <v>5</v>
      </c>
      <c r="K31" s="4143">
        <v>9953</v>
      </c>
      <c r="L31" s="4143">
        <v>8</v>
      </c>
      <c r="M31" s="4143">
        <v>0</v>
      </c>
      <c r="N31" s="4143">
        <v>5</v>
      </c>
      <c r="O31" s="4143">
        <v>0</v>
      </c>
      <c r="P31" s="4143">
        <v>17</v>
      </c>
      <c r="Q31" s="6094">
        <f t="shared" si="1"/>
        <v>9988</v>
      </c>
      <c r="R31" s="6111">
        <v>0</v>
      </c>
      <c r="S31" s="6142" t="s">
        <v>728</v>
      </c>
      <c r="T31" s="6143">
        <v>0</v>
      </c>
      <c r="U31" s="6110">
        <v>0</v>
      </c>
    </row>
    <row r="32" spans="1:21" ht="132">
      <c r="A32" s="277" t="s">
        <v>25</v>
      </c>
      <c r="B32" s="4143">
        <v>42</v>
      </c>
      <c r="C32" s="4143">
        <v>819</v>
      </c>
      <c r="D32" s="4143">
        <v>1</v>
      </c>
      <c r="E32" s="4143">
        <v>2</v>
      </c>
      <c r="F32" s="4143" t="s">
        <v>398</v>
      </c>
      <c r="G32" s="4143" t="s">
        <v>398</v>
      </c>
      <c r="H32" s="4143">
        <v>0</v>
      </c>
      <c r="I32" s="6094">
        <f t="shared" si="0"/>
        <v>864</v>
      </c>
      <c r="J32" s="4143">
        <v>22</v>
      </c>
      <c r="K32" s="4143">
        <v>366</v>
      </c>
      <c r="L32" s="4143">
        <v>17</v>
      </c>
      <c r="M32" s="4143">
        <v>0</v>
      </c>
      <c r="N32" s="4143" t="s">
        <v>398</v>
      </c>
      <c r="O32" s="4143" t="s">
        <v>398</v>
      </c>
      <c r="P32" s="4143">
        <v>0</v>
      </c>
      <c r="Q32" s="6094">
        <f t="shared" si="1"/>
        <v>405</v>
      </c>
      <c r="R32" s="6111" t="s">
        <v>428</v>
      </c>
      <c r="S32" s="6142" t="s">
        <v>398</v>
      </c>
      <c r="T32" s="6143">
        <v>406</v>
      </c>
      <c r="U32" s="6015" t="s">
        <v>1039</v>
      </c>
    </row>
    <row r="33" spans="1:21">
      <c r="A33" s="277" t="s">
        <v>26</v>
      </c>
      <c r="B33" s="4143">
        <v>1</v>
      </c>
      <c r="C33" s="4143">
        <v>29</v>
      </c>
      <c r="D33" s="4143">
        <v>325</v>
      </c>
      <c r="E33" s="4143">
        <v>5</v>
      </c>
      <c r="F33" s="4143">
        <v>0</v>
      </c>
      <c r="G33" s="4143">
        <v>0</v>
      </c>
      <c r="H33" s="4143">
        <v>56</v>
      </c>
      <c r="I33" s="6094">
        <f t="shared" si="0"/>
        <v>416</v>
      </c>
      <c r="J33" s="4143">
        <v>11</v>
      </c>
      <c r="K33" s="4143">
        <v>1229</v>
      </c>
      <c r="L33" s="4143">
        <v>5</v>
      </c>
      <c r="M33" s="4143">
        <v>0</v>
      </c>
      <c r="N33" s="4143">
        <v>0</v>
      </c>
      <c r="O33" s="4143">
        <v>0</v>
      </c>
      <c r="P33" s="4143">
        <v>0</v>
      </c>
      <c r="Q33" s="6094">
        <f t="shared" si="1"/>
        <v>1245</v>
      </c>
      <c r="R33" s="6111" t="s">
        <v>428</v>
      </c>
      <c r="S33" s="6142" t="s">
        <v>428</v>
      </c>
      <c r="T33" s="6144" t="s">
        <v>428</v>
      </c>
      <c r="U33" s="6110" t="s">
        <v>428</v>
      </c>
    </row>
    <row r="34" spans="1:21" ht="14.25" customHeight="1">
      <c r="A34" s="277" t="s">
        <v>27</v>
      </c>
      <c r="B34" s="4143">
        <v>2</v>
      </c>
      <c r="C34" s="4143">
        <v>453</v>
      </c>
      <c r="D34" s="4143">
        <v>17</v>
      </c>
      <c r="E34" s="4143">
        <v>3</v>
      </c>
      <c r="F34" s="4143">
        <v>0</v>
      </c>
      <c r="G34" s="4143">
        <v>0</v>
      </c>
      <c r="H34" s="4143">
        <v>0</v>
      </c>
      <c r="I34" s="6094">
        <f t="shared" si="0"/>
        <v>475</v>
      </c>
      <c r="J34" s="4143">
        <v>230</v>
      </c>
      <c r="K34" s="4143">
        <v>665</v>
      </c>
      <c r="L34" s="4143">
        <v>6</v>
      </c>
      <c r="M34" s="4143">
        <v>1</v>
      </c>
      <c r="N34" s="4143">
        <v>0</v>
      </c>
      <c r="O34" s="4143">
        <v>0</v>
      </c>
      <c r="P34" s="4143">
        <v>0</v>
      </c>
      <c r="Q34" s="6094">
        <f t="shared" si="1"/>
        <v>902</v>
      </c>
      <c r="R34" s="6111">
        <v>0</v>
      </c>
      <c r="S34" s="6142" t="s">
        <v>398</v>
      </c>
      <c r="T34" s="6143">
        <v>0</v>
      </c>
      <c r="U34" s="6110" t="s">
        <v>398</v>
      </c>
    </row>
    <row r="35" spans="1:21">
      <c r="A35" s="277" t="s">
        <v>28</v>
      </c>
      <c r="B35" s="4143">
        <v>22</v>
      </c>
      <c r="C35" s="4143">
        <v>145</v>
      </c>
      <c r="D35" s="4143">
        <v>21</v>
      </c>
      <c r="E35" s="4143">
        <v>9</v>
      </c>
      <c r="F35" s="4143">
        <v>0</v>
      </c>
      <c r="G35" s="4143">
        <v>0</v>
      </c>
      <c r="H35" s="4143">
        <v>11</v>
      </c>
      <c r="I35" s="6094">
        <f t="shared" si="0"/>
        <v>208</v>
      </c>
      <c r="J35" s="4143">
        <v>78</v>
      </c>
      <c r="K35" s="4143">
        <v>8</v>
      </c>
      <c r="L35" s="4143">
        <v>15</v>
      </c>
      <c r="M35" s="4143">
        <v>0</v>
      </c>
      <c r="N35" s="4143">
        <v>0</v>
      </c>
      <c r="O35" s="4143">
        <v>0</v>
      </c>
      <c r="P35" s="4143">
        <v>0</v>
      </c>
      <c r="Q35" s="6094">
        <f t="shared" si="1"/>
        <v>101</v>
      </c>
      <c r="R35" s="6111">
        <v>0</v>
      </c>
      <c r="S35" s="6142" t="s">
        <v>398</v>
      </c>
      <c r="T35" s="6143">
        <v>0</v>
      </c>
      <c r="U35" s="6110" t="s">
        <v>398</v>
      </c>
    </row>
    <row r="36" spans="1:21" ht="14.25" customHeight="1">
      <c r="A36" s="277" t="s">
        <v>29</v>
      </c>
      <c r="B36" s="4143">
        <v>71</v>
      </c>
      <c r="C36" s="4143">
        <v>191</v>
      </c>
      <c r="D36" s="4143">
        <v>11</v>
      </c>
      <c r="E36" s="4143">
        <v>0</v>
      </c>
      <c r="F36" s="4143">
        <v>0</v>
      </c>
      <c r="G36" s="4143">
        <v>4</v>
      </c>
      <c r="H36" s="4143">
        <v>0</v>
      </c>
      <c r="I36" s="6094">
        <f t="shared" si="0"/>
        <v>277</v>
      </c>
      <c r="J36" s="4143">
        <v>51</v>
      </c>
      <c r="K36" s="4143">
        <v>4</v>
      </c>
      <c r="L36" s="4143">
        <v>1</v>
      </c>
      <c r="M36" s="4143">
        <v>0</v>
      </c>
      <c r="N36" s="4143">
        <v>0</v>
      </c>
      <c r="O36" s="4143">
        <v>0</v>
      </c>
      <c r="P36" s="4143">
        <v>0</v>
      </c>
      <c r="Q36" s="6094">
        <f t="shared" si="1"/>
        <v>56</v>
      </c>
      <c r="R36" s="6111">
        <v>0</v>
      </c>
      <c r="S36" s="6142" t="s">
        <v>725</v>
      </c>
      <c r="T36" s="6144">
        <v>0</v>
      </c>
      <c r="U36" s="6110" t="s">
        <v>725</v>
      </c>
    </row>
    <row r="37" spans="1:21">
      <c r="A37" s="277" t="s">
        <v>30</v>
      </c>
      <c r="B37" s="4143">
        <v>0</v>
      </c>
      <c r="C37" s="4143">
        <v>82</v>
      </c>
      <c r="D37" s="4143">
        <v>0</v>
      </c>
      <c r="E37" s="4143">
        <v>0</v>
      </c>
      <c r="F37" s="4143">
        <v>0</v>
      </c>
      <c r="G37" s="4143">
        <v>0</v>
      </c>
      <c r="H37" s="4143">
        <v>0</v>
      </c>
      <c r="I37" s="6094">
        <f t="shared" si="0"/>
        <v>82</v>
      </c>
      <c r="J37" s="4143">
        <v>0</v>
      </c>
      <c r="K37" s="4143">
        <v>102</v>
      </c>
      <c r="L37" s="4143">
        <v>0</v>
      </c>
      <c r="M37" s="4143">
        <v>0</v>
      </c>
      <c r="N37" s="4143">
        <v>0</v>
      </c>
      <c r="O37" s="4143">
        <v>0</v>
      </c>
      <c r="P37" s="4143">
        <v>0</v>
      </c>
      <c r="Q37" s="6094">
        <f t="shared" si="1"/>
        <v>102</v>
      </c>
      <c r="R37" s="6111">
        <v>0</v>
      </c>
      <c r="S37" s="6142" t="s">
        <v>728</v>
      </c>
      <c r="T37" s="6143">
        <v>0</v>
      </c>
      <c r="U37" s="6110">
        <v>0</v>
      </c>
    </row>
    <row r="38" spans="1:21" s="280" customFormat="1">
      <c r="A38" s="277" t="s">
        <v>31</v>
      </c>
      <c r="B38" s="6101">
        <v>215</v>
      </c>
      <c r="C38" s="6101">
        <v>32</v>
      </c>
      <c r="D38" s="6101">
        <v>0</v>
      </c>
      <c r="E38" s="6101">
        <v>0</v>
      </c>
      <c r="F38" s="6101">
        <v>0</v>
      </c>
      <c r="G38" s="6101">
        <v>0</v>
      </c>
      <c r="H38" s="6101">
        <v>0</v>
      </c>
      <c r="I38" s="6094">
        <f t="shared" si="0"/>
        <v>247</v>
      </c>
      <c r="J38" s="6101">
        <v>0</v>
      </c>
      <c r="K38" s="6101">
        <v>948</v>
      </c>
      <c r="L38" s="6101">
        <v>25</v>
      </c>
      <c r="M38" s="6101">
        <v>0</v>
      </c>
      <c r="N38" s="6101">
        <v>0</v>
      </c>
      <c r="O38" s="6101">
        <v>0</v>
      </c>
      <c r="P38" s="6101">
        <v>0</v>
      </c>
      <c r="Q38" s="6094">
        <f t="shared" si="1"/>
        <v>973</v>
      </c>
      <c r="R38" s="6153">
        <v>0</v>
      </c>
      <c r="S38" s="6154" t="s">
        <v>728</v>
      </c>
      <c r="T38" s="6143">
        <v>0</v>
      </c>
      <c r="U38" s="6155">
        <v>0</v>
      </c>
    </row>
    <row r="39" spans="1:21">
      <c r="A39" s="277" t="s">
        <v>32</v>
      </c>
      <c r="B39" s="4143">
        <v>31</v>
      </c>
      <c r="C39" s="4143">
        <v>0</v>
      </c>
      <c r="D39" s="4143">
        <v>0</v>
      </c>
      <c r="E39" s="4143">
        <v>0</v>
      </c>
      <c r="F39" s="4143">
        <v>0</v>
      </c>
      <c r="G39" s="4143">
        <v>0</v>
      </c>
      <c r="H39" s="4143">
        <v>0</v>
      </c>
      <c r="I39" s="6094">
        <f t="shared" si="0"/>
        <v>31</v>
      </c>
      <c r="J39" s="4143">
        <v>22</v>
      </c>
      <c r="K39" s="4143">
        <v>683</v>
      </c>
      <c r="L39" s="4143">
        <v>2</v>
      </c>
      <c r="M39" s="4143">
        <v>0</v>
      </c>
      <c r="N39" s="4143">
        <v>0</v>
      </c>
      <c r="O39" s="4143">
        <v>0</v>
      </c>
      <c r="P39" s="4143">
        <v>0</v>
      </c>
      <c r="Q39" s="6094">
        <f t="shared" si="1"/>
        <v>707</v>
      </c>
      <c r="R39" s="6111">
        <v>0</v>
      </c>
      <c r="S39" s="6142"/>
      <c r="T39" s="6143">
        <v>0</v>
      </c>
      <c r="U39" s="6110"/>
    </row>
    <row r="40" spans="1:21">
      <c r="A40" s="277" t="s">
        <v>33</v>
      </c>
      <c r="B40" s="4143">
        <v>18</v>
      </c>
      <c r="C40" s="4143">
        <v>316</v>
      </c>
      <c r="D40" s="4143">
        <v>16</v>
      </c>
      <c r="E40" s="4143">
        <v>1</v>
      </c>
      <c r="F40" s="4143">
        <v>0</v>
      </c>
      <c r="G40" s="4143">
        <v>0</v>
      </c>
      <c r="H40" s="4143">
        <v>0</v>
      </c>
      <c r="I40" s="6094">
        <f t="shared" si="0"/>
        <v>351</v>
      </c>
      <c r="J40" s="4143">
        <v>0</v>
      </c>
      <c r="K40" s="4143">
        <v>0</v>
      </c>
      <c r="L40" s="4143">
        <v>0</v>
      </c>
      <c r="M40" s="4143">
        <v>0</v>
      </c>
      <c r="N40" s="4143">
        <v>0</v>
      </c>
      <c r="O40" s="4143">
        <v>0</v>
      </c>
      <c r="P40" s="4143">
        <v>0</v>
      </c>
      <c r="Q40" s="6094">
        <f t="shared" si="1"/>
        <v>0</v>
      </c>
      <c r="R40" s="6111">
        <v>0</v>
      </c>
      <c r="S40" s="6142" t="s">
        <v>398</v>
      </c>
      <c r="T40" s="6143">
        <v>0</v>
      </c>
      <c r="U40" s="6110" t="s">
        <v>398</v>
      </c>
    </row>
    <row r="41" spans="1:21" ht="14.25" customHeight="1">
      <c r="A41" s="277" t="s">
        <v>34</v>
      </c>
      <c r="B41" s="4143">
        <v>213</v>
      </c>
      <c r="C41" s="4143">
        <v>10</v>
      </c>
      <c r="D41" s="4143">
        <v>19</v>
      </c>
      <c r="E41" s="4143">
        <v>8</v>
      </c>
      <c r="F41" s="4143">
        <v>0</v>
      </c>
      <c r="G41" s="4143">
        <v>9</v>
      </c>
      <c r="H41" s="4143">
        <v>0</v>
      </c>
      <c r="I41" s="6094">
        <f t="shared" si="0"/>
        <v>259</v>
      </c>
      <c r="J41" s="4143">
        <v>0</v>
      </c>
      <c r="K41" s="4143">
        <v>2</v>
      </c>
      <c r="L41" s="4143">
        <v>2</v>
      </c>
      <c r="M41" s="4143">
        <v>0</v>
      </c>
      <c r="N41" s="4143">
        <v>0</v>
      </c>
      <c r="O41" s="4143">
        <v>0</v>
      </c>
      <c r="P41" s="4143">
        <v>0</v>
      </c>
      <c r="Q41" s="6094">
        <f t="shared" si="1"/>
        <v>4</v>
      </c>
      <c r="R41" s="6111">
        <v>0</v>
      </c>
      <c r="S41" s="6142" t="s">
        <v>728</v>
      </c>
      <c r="T41" s="6143">
        <v>0</v>
      </c>
      <c r="U41" s="6110">
        <v>0</v>
      </c>
    </row>
    <row r="42" spans="1:21">
      <c r="A42" s="277" t="s">
        <v>35</v>
      </c>
      <c r="B42" s="6103">
        <v>5</v>
      </c>
      <c r="C42" s="6103">
        <v>283</v>
      </c>
      <c r="D42" s="6103">
        <v>5</v>
      </c>
      <c r="E42" s="6103">
        <v>0</v>
      </c>
      <c r="F42" s="6103">
        <v>0</v>
      </c>
      <c r="G42" s="6103">
        <v>0</v>
      </c>
      <c r="H42" s="6103">
        <v>0</v>
      </c>
      <c r="I42" s="6094">
        <f t="shared" si="0"/>
        <v>293</v>
      </c>
      <c r="J42" s="6103">
        <v>7</v>
      </c>
      <c r="K42" s="6103">
        <v>225</v>
      </c>
      <c r="L42" s="6103">
        <v>4</v>
      </c>
      <c r="M42" s="6103">
        <v>3</v>
      </c>
      <c r="N42" s="6103">
        <v>0</v>
      </c>
      <c r="O42" s="6103">
        <v>0</v>
      </c>
      <c r="P42" s="6103">
        <v>0</v>
      </c>
      <c r="Q42" s="6094">
        <f t="shared" si="1"/>
        <v>239</v>
      </c>
      <c r="R42" s="6157" t="s">
        <v>725</v>
      </c>
      <c r="S42" s="6158" t="s">
        <v>398</v>
      </c>
      <c r="T42" s="6143" t="s">
        <v>398</v>
      </c>
      <c r="U42" s="6159" t="s">
        <v>398</v>
      </c>
    </row>
    <row r="43" spans="1:21">
      <c r="A43" s="277" t="s">
        <v>36</v>
      </c>
      <c r="B43" s="4143">
        <v>423</v>
      </c>
      <c r="C43" s="4143">
        <v>8803</v>
      </c>
      <c r="D43" s="4143">
        <v>236</v>
      </c>
      <c r="E43" s="4143">
        <v>96</v>
      </c>
      <c r="F43" s="4143" t="s">
        <v>428</v>
      </c>
      <c r="G43" s="4143">
        <v>36448</v>
      </c>
      <c r="H43" s="4143" t="s">
        <v>428</v>
      </c>
      <c r="I43" s="6094">
        <f t="shared" si="0"/>
        <v>46006</v>
      </c>
      <c r="J43" s="4143">
        <v>291</v>
      </c>
      <c r="K43" s="4143">
        <v>5652</v>
      </c>
      <c r="L43" s="4143">
        <v>16</v>
      </c>
      <c r="M43" s="4143" t="s">
        <v>428</v>
      </c>
      <c r="N43" s="4143">
        <v>9</v>
      </c>
      <c r="O43" s="4143" t="s">
        <v>428</v>
      </c>
      <c r="P43" s="4143" t="s">
        <v>428</v>
      </c>
      <c r="Q43" s="6094">
        <f t="shared" si="1"/>
        <v>5968</v>
      </c>
      <c r="R43" s="6111" t="s">
        <v>428</v>
      </c>
      <c r="S43" s="6142" t="s">
        <v>428</v>
      </c>
      <c r="T43" s="6143">
        <v>6043</v>
      </c>
      <c r="U43" s="6110" t="s">
        <v>1939</v>
      </c>
    </row>
    <row r="44" spans="1:21">
      <c r="A44" s="277" t="s">
        <v>37</v>
      </c>
      <c r="B44" s="4143">
        <v>70</v>
      </c>
      <c r="C44" s="4143">
        <v>663</v>
      </c>
      <c r="D44" s="4143">
        <v>832</v>
      </c>
      <c r="E44" s="4143">
        <v>24</v>
      </c>
      <c r="F44" s="4143">
        <v>4</v>
      </c>
      <c r="G44" s="4143">
        <v>0</v>
      </c>
      <c r="H44" s="4143">
        <v>3</v>
      </c>
      <c r="I44" s="6094">
        <f t="shared" si="0"/>
        <v>1596</v>
      </c>
      <c r="J44" s="4143">
        <v>1</v>
      </c>
      <c r="K44" s="4143">
        <v>1098</v>
      </c>
      <c r="L44" s="4143">
        <v>19</v>
      </c>
      <c r="M44" s="4143">
        <v>0</v>
      </c>
      <c r="N44" s="4143">
        <v>0</v>
      </c>
      <c r="O44" s="4143">
        <v>0</v>
      </c>
      <c r="P44" s="4143">
        <v>3</v>
      </c>
      <c r="Q44" s="6094">
        <f t="shared" si="1"/>
        <v>1121</v>
      </c>
      <c r="R44" s="6111">
        <v>0</v>
      </c>
      <c r="S44" s="6142" t="s">
        <v>398</v>
      </c>
      <c r="T44" s="6143">
        <v>0</v>
      </c>
      <c r="U44" s="6110" t="s">
        <v>398</v>
      </c>
    </row>
    <row r="45" spans="1:21" ht="36">
      <c r="A45" s="277" t="s">
        <v>38</v>
      </c>
      <c r="B45" s="4143">
        <v>8171</v>
      </c>
      <c r="C45" s="4143">
        <v>4391</v>
      </c>
      <c r="D45" s="4143">
        <v>303</v>
      </c>
      <c r="E45" s="4143">
        <v>134</v>
      </c>
      <c r="F45" s="4143">
        <v>141</v>
      </c>
      <c r="G45" s="4143">
        <v>8</v>
      </c>
      <c r="H45" s="4143">
        <v>45</v>
      </c>
      <c r="I45" s="6094">
        <f t="shared" si="0"/>
        <v>13193</v>
      </c>
      <c r="J45" s="4143" t="s">
        <v>428</v>
      </c>
      <c r="K45" s="4143">
        <v>13025</v>
      </c>
      <c r="L45" s="4143" t="s">
        <v>428</v>
      </c>
      <c r="M45" s="4143" t="s">
        <v>428</v>
      </c>
      <c r="N45" s="4143" t="s">
        <v>428</v>
      </c>
      <c r="O45" s="4143" t="s">
        <v>428</v>
      </c>
      <c r="P45" s="4143" t="s">
        <v>428</v>
      </c>
      <c r="Q45" s="6094">
        <f t="shared" si="1"/>
        <v>13025</v>
      </c>
      <c r="R45" s="6111" t="s">
        <v>428</v>
      </c>
      <c r="S45" s="6142" t="s">
        <v>428</v>
      </c>
      <c r="T45" s="6143" t="s">
        <v>428</v>
      </c>
      <c r="U45" s="6156" t="s">
        <v>2307</v>
      </c>
    </row>
    <row r="46" spans="1:21">
      <c r="A46" s="277" t="s">
        <v>39</v>
      </c>
      <c r="B46" s="4143">
        <v>287</v>
      </c>
      <c r="C46" s="4143">
        <v>3522</v>
      </c>
      <c r="D46" s="4143">
        <v>138</v>
      </c>
      <c r="E46" s="4143">
        <v>26</v>
      </c>
      <c r="F46" s="4143">
        <v>28</v>
      </c>
      <c r="G46" s="4143">
        <v>0</v>
      </c>
      <c r="H46" s="4143" t="s">
        <v>428</v>
      </c>
      <c r="I46" s="6094">
        <f t="shared" si="0"/>
        <v>4001</v>
      </c>
      <c r="J46" s="4143">
        <v>51</v>
      </c>
      <c r="K46" s="4143">
        <v>1667</v>
      </c>
      <c r="L46" s="4143">
        <v>7</v>
      </c>
      <c r="M46" s="4143">
        <v>6</v>
      </c>
      <c r="N46" s="4143">
        <v>2</v>
      </c>
      <c r="O46" s="4143">
        <v>0</v>
      </c>
      <c r="P46" s="4143" t="s">
        <v>428</v>
      </c>
      <c r="Q46" s="6094">
        <f t="shared" si="1"/>
        <v>1733</v>
      </c>
      <c r="R46" s="6111" t="s">
        <v>398</v>
      </c>
      <c r="S46" s="6142" t="s">
        <v>398</v>
      </c>
      <c r="T46" s="6143" t="s">
        <v>398</v>
      </c>
      <c r="U46" s="6110" t="s">
        <v>398</v>
      </c>
    </row>
    <row r="47" spans="1:21" ht="36">
      <c r="A47" s="277" t="s">
        <v>40</v>
      </c>
      <c r="B47" s="4143">
        <v>80</v>
      </c>
      <c r="C47" s="4143">
        <v>2314</v>
      </c>
      <c r="D47" s="4143">
        <v>126</v>
      </c>
      <c r="E47" s="4143">
        <v>14</v>
      </c>
      <c r="F47" s="4143" t="s">
        <v>398</v>
      </c>
      <c r="G47" s="4143" t="s">
        <v>398</v>
      </c>
      <c r="H47" s="4143" t="s">
        <v>1449</v>
      </c>
      <c r="I47" s="6094">
        <f t="shared" si="0"/>
        <v>2534</v>
      </c>
      <c r="J47" s="6111">
        <v>1495</v>
      </c>
      <c r="K47" s="6111">
        <v>3160</v>
      </c>
      <c r="L47" s="6111" t="s">
        <v>428</v>
      </c>
      <c r="M47" s="4143">
        <v>8</v>
      </c>
      <c r="N47" s="4143" t="s">
        <v>428</v>
      </c>
      <c r="O47" s="4143" t="s">
        <v>428</v>
      </c>
      <c r="P47" s="4143" t="s">
        <v>428</v>
      </c>
      <c r="Q47" s="6094">
        <f t="shared" si="1"/>
        <v>4663</v>
      </c>
      <c r="R47" s="6111">
        <v>4</v>
      </c>
      <c r="S47" s="6152" t="s">
        <v>1454</v>
      </c>
      <c r="T47" s="6143">
        <v>4</v>
      </c>
      <c r="U47" s="6156" t="s">
        <v>1454</v>
      </c>
    </row>
    <row r="48" spans="1:21">
      <c r="A48" s="277" t="s">
        <v>41</v>
      </c>
      <c r="B48" s="4143">
        <v>83</v>
      </c>
      <c r="C48" s="4143">
        <v>7174</v>
      </c>
      <c r="D48" s="4143">
        <v>254</v>
      </c>
      <c r="E48" s="4143">
        <v>196</v>
      </c>
      <c r="F48" s="4143">
        <v>99</v>
      </c>
      <c r="G48" s="4143">
        <v>364</v>
      </c>
      <c r="H48" s="4143">
        <v>528</v>
      </c>
      <c r="I48" s="6094">
        <f t="shared" si="0"/>
        <v>8698</v>
      </c>
      <c r="J48" s="4143">
        <v>22</v>
      </c>
      <c r="K48" s="4143">
        <v>5870</v>
      </c>
      <c r="L48" s="4143">
        <v>20</v>
      </c>
      <c r="M48" s="4143">
        <v>19</v>
      </c>
      <c r="N48" s="4143">
        <v>43</v>
      </c>
      <c r="O48" s="4143">
        <v>45</v>
      </c>
      <c r="P48" s="4143">
        <v>6</v>
      </c>
      <c r="Q48" s="6094">
        <f t="shared" si="1"/>
        <v>6025</v>
      </c>
      <c r="R48" s="6111">
        <v>0</v>
      </c>
      <c r="S48" s="6142"/>
      <c r="T48" s="6143">
        <v>0</v>
      </c>
      <c r="U48" s="6110"/>
    </row>
    <row r="49" spans="1:21" ht="14.25" customHeight="1">
      <c r="A49" s="277" t="s">
        <v>42</v>
      </c>
      <c r="B49" s="4143">
        <v>38</v>
      </c>
      <c r="C49" s="4143">
        <v>1150</v>
      </c>
      <c r="D49" s="4143">
        <v>699</v>
      </c>
      <c r="E49" s="4143">
        <v>5</v>
      </c>
      <c r="F49" s="4143">
        <v>3</v>
      </c>
      <c r="G49" s="4143">
        <v>0</v>
      </c>
      <c r="H49" s="4143">
        <v>18</v>
      </c>
      <c r="I49" s="6094">
        <f t="shared" si="0"/>
        <v>1913</v>
      </c>
      <c r="J49" s="4143">
        <v>3</v>
      </c>
      <c r="K49" s="4143">
        <v>703</v>
      </c>
      <c r="L49" s="4143">
        <v>3</v>
      </c>
      <c r="M49" s="4143">
        <v>0</v>
      </c>
      <c r="N49" s="4143">
        <v>0</v>
      </c>
      <c r="O49" s="4143">
        <v>0</v>
      </c>
      <c r="P49" s="4143">
        <v>0</v>
      </c>
      <c r="Q49" s="6094">
        <f t="shared" si="1"/>
        <v>709</v>
      </c>
      <c r="R49" s="6111">
        <v>0</v>
      </c>
      <c r="S49" s="6142" t="s">
        <v>398</v>
      </c>
      <c r="T49" s="6143">
        <v>31</v>
      </c>
      <c r="U49" s="6110" t="s">
        <v>1982</v>
      </c>
    </row>
    <row r="50" spans="1:21">
      <c r="A50" s="277" t="s">
        <v>43</v>
      </c>
      <c r="B50" s="4143">
        <v>482</v>
      </c>
      <c r="C50" s="4143">
        <v>5708</v>
      </c>
      <c r="D50" s="4143">
        <v>1298</v>
      </c>
      <c r="E50" s="4143">
        <v>156</v>
      </c>
      <c r="F50" s="4143">
        <v>79</v>
      </c>
      <c r="G50" s="4143">
        <v>1305</v>
      </c>
      <c r="H50" s="4143">
        <v>225</v>
      </c>
      <c r="I50" s="6094">
        <f t="shared" ref="I50:I74" si="2">SUM(B50:H50)</f>
        <v>9253</v>
      </c>
      <c r="J50" s="4143">
        <v>7</v>
      </c>
      <c r="K50" s="4143">
        <v>23</v>
      </c>
      <c r="L50" s="4143">
        <v>6</v>
      </c>
      <c r="M50" s="4143">
        <v>16</v>
      </c>
      <c r="N50" s="4143">
        <v>6</v>
      </c>
      <c r="O50" s="4143">
        <v>1</v>
      </c>
      <c r="P50" s="4143">
        <v>3</v>
      </c>
      <c r="Q50" s="6094">
        <f t="shared" si="1"/>
        <v>62</v>
      </c>
      <c r="R50" s="6111">
        <v>0</v>
      </c>
      <c r="S50" s="6142" t="s">
        <v>728</v>
      </c>
      <c r="T50" s="6143">
        <v>0</v>
      </c>
      <c r="U50" s="6110">
        <v>0</v>
      </c>
    </row>
    <row r="51" spans="1:21">
      <c r="A51" s="277" t="s">
        <v>44</v>
      </c>
      <c r="B51" s="4143">
        <v>9</v>
      </c>
      <c r="C51" s="4143">
        <v>539</v>
      </c>
      <c r="D51" s="4143">
        <v>77</v>
      </c>
      <c r="E51" s="4143">
        <v>2</v>
      </c>
      <c r="F51" s="4143">
        <v>0</v>
      </c>
      <c r="G51" s="4143">
        <v>14</v>
      </c>
      <c r="H51" s="4143">
        <v>1</v>
      </c>
      <c r="I51" s="6094">
        <f t="shared" si="2"/>
        <v>642</v>
      </c>
      <c r="J51" s="4143">
        <v>6</v>
      </c>
      <c r="K51" s="4143">
        <v>387</v>
      </c>
      <c r="L51" s="4143">
        <v>2</v>
      </c>
      <c r="M51" s="4143">
        <v>0</v>
      </c>
      <c r="N51" s="4143">
        <v>0</v>
      </c>
      <c r="O51" s="4143">
        <v>0</v>
      </c>
      <c r="P51" s="4143">
        <v>0</v>
      </c>
      <c r="Q51" s="6094">
        <f t="shared" si="1"/>
        <v>395</v>
      </c>
      <c r="R51" s="6111">
        <v>0</v>
      </c>
      <c r="S51" s="6142"/>
      <c r="T51" s="6143">
        <v>10</v>
      </c>
      <c r="U51" s="6110" t="s">
        <v>1152</v>
      </c>
    </row>
    <row r="52" spans="1:21" ht="14.25" customHeight="1">
      <c r="A52" s="277" t="s">
        <v>45</v>
      </c>
      <c r="B52" s="4143">
        <v>20</v>
      </c>
      <c r="C52" s="4143">
        <v>2544</v>
      </c>
      <c r="D52" s="4143">
        <v>4</v>
      </c>
      <c r="E52" s="4143">
        <v>1</v>
      </c>
      <c r="F52" s="4143">
        <v>0</v>
      </c>
      <c r="G52" s="4143">
        <v>0</v>
      </c>
      <c r="H52" s="4143">
        <v>0</v>
      </c>
      <c r="I52" s="6094">
        <f t="shared" si="2"/>
        <v>2569</v>
      </c>
      <c r="J52" s="4143">
        <v>16</v>
      </c>
      <c r="K52" s="4143">
        <v>1386</v>
      </c>
      <c r="L52" s="4143">
        <v>2</v>
      </c>
      <c r="M52" s="4143">
        <v>0</v>
      </c>
      <c r="N52" s="4143">
        <v>0</v>
      </c>
      <c r="O52" s="4143">
        <v>0</v>
      </c>
      <c r="P52" s="4143">
        <v>0</v>
      </c>
      <c r="Q52" s="6094">
        <f t="shared" si="1"/>
        <v>1404</v>
      </c>
      <c r="R52" s="6111">
        <v>0</v>
      </c>
      <c r="S52" s="6142" t="s">
        <v>398</v>
      </c>
      <c r="T52" s="6143">
        <v>0</v>
      </c>
      <c r="U52" s="6110" t="s">
        <v>398</v>
      </c>
    </row>
    <row r="53" spans="1:21">
      <c r="A53" s="277" t="s">
        <v>46</v>
      </c>
      <c r="B53" s="4143">
        <v>14</v>
      </c>
      <c r="C53" s="4143">
        <v>465</v>
      </c>
      <c r="D53" s="4143">
        <v>432</v>
      </c>
      <c r="E53" s="4143">
        <v>4</v>
      </c>
      <c r="F53" s="4143">
        <v>0</v>
      </c>
      <c r="G53" s="4143">
        <v>0</v>
      </c>
      <c r="H53" s="4143">
        <v>0</v>
      </c>
      <c r="I53" s="6094">
        <f t="shared" si="2"/>
        <v>915</v>
      </c>
      <c r="J53" s="4143">
        <v>16</v>
      </c>
      <c r="K53" s="4143">
        <v>468</v>
      </c>
      <c r="L53" s="4143">
        <v>6</v>
      </c>
      <c r="M53" s="4143">
        <v>3</v>
      </c>
      <c r="N53" s="4143">
        <v>0</v>
      </c>
      <c r="O53" s="4143">
        <v>0</v>
      </c>
      <c r="P53" s="4143">
        <v>0</v>
      </c>
      <c r="Q53" s="6094">
        <f t="shared" si="1"/>
        <v>493</v>
      </c>
      <c r="R53" s="6111">
        <v>15</v>
      </c>
      <c r="S53" s="6142" t="s">
        <v>1189</v>
      </c>
      <c r="T53" s="6143">
        <v>6</v>
      </c>
      <c r="U53" s="6110" t="s">
        <v>1190</v>
      </c>
    </row>
    <row r="54" spans="1:21">
      <c r="A54" s="277" t="s">
        <v>47</v>
      </c>
      <c r="B54" s="4143">
        <v>18</v>
      </c>
      <c r="C54" s="4143">
        <v>622</v>
      </c>
      <c r="D54" s="4143">
        <v>30</v>
      </c>
      <c r="E54" s="4143">
        <v>10</v>
      </c>
      <c r="F54" s="4143">
        <v>25</v>
      </c>
      <c r="G54" s="4143">
        <v>1250</v>
      </c>
      <c r="H54" s="4143">
        <v>10</v>
      </c>
      <c r="I54" s="6094">
        <f t="shared" si="2"/>
        <v>1965</v>
      </c>
      <c r="J54" s="4143">
        <v>0</v>
      </c>
      <c r="K54" s="4143">
        <v>23</v>
      </c>
      <c r="L54" s="4143">
        <v>2</v>
      </c>
      <c r="M54" s="4143">
        <v>0</v>
      </c>
      <c r="N54" s="4143">
        <v>0</v>
      </c>
      <c r="O54" s="4143">
        <v>15</v>
      </c>
      <c r="P54" s="4143">
        <v>0</v>
      </c>
      <c r="Q54" s="6094">
        <f t="shared" si="1"/>
        <v>40</v>
      </c>
      <c r="R54" s="6111">
        <v>40</v>
      </c>
      <c r="S54" s="6142" t="s">
        <v>728</v>
      </c>
      <c r="T54" s="6143">
        <v>0</v>
      </c>
      <c r="U54" s="6110" t="s">
        <v>725</v>
      </c>
    </row>
    <row r="55" spans="1:21" ht="14.25" customHeight="1">
      <c r="A55" s="277" t="s">
        <v>48</v>
      </c>
      <c r="B55" s="4143">
        <v>11</v>
      </c>
      <c r="C55" s="4143">
        <v>284</v>
      </c>
      <c r="D55" s="4143">
        <v>180</v>
      </c>
      <c r="E55" s="4143">
        <v>113</v>
      </c>
      <c r="F55" s="4143">
        <v>0</v>
      </c>
      <c r="G55" s="4143">
        <v>0</v>
      </c>
      <c r="H55" s="4143">
        <v>0</v>
      </c>
      <c r="I55" s="6094">
        <f t="shared" si="2"/>
        <v>588</v>
      </c>
      <c r="J55" s="4143">
        <v>0</v>
      </c>
      <c r="K55" s="4143">
        <v>1</v>
      </c>
      <c r="L55" s="4143">
        <v>4</v>
      </c>
      <c r="M55" s="4143">
        <v>0</v>
      </c>
      <c r="N55" s="4143">
        <v>0</v>
      </c>
      <c r="O55" s="4143">
        <v>1</v>
      </c>
      <c r="P55" s="4143">
        <v>0</v>
      </c>
      <c r="Q55" s="6094">
        <f t="shared" si="1"/>
        <v>6</v>
      </c>
      <c r="R55" s="6111">
        <v>0</v>
      </c>
      <c r="S55" s="6142" t="s">
        <v>398</v>
      </c>
      <c r="T55" s="6143">
        <v>0</v>
      </c>
      <c r="U55" s="6110" t="s">
        <v>398</v>
      </c>
    </row>
    <row r="56" spans="1:21">
      <c r="A56" s="277" t="s">
        <v>49</v>
      </c>
      <c r="B56" s="4143">
        <v>12</v>
      </c>
      <c r="C56" s="4143">
        <v>26</v>
      </c>
      <c r="D56" s="4143">
        <v>16</v>
      </c>
      <c r="E56" s="4143">
        <v>7</v>
      </c>
      <c r="F56" s="4143">
        <v>0</v>
      </c>
      <c r="G56" s="4143" t="s">
        <v>428</v>
      </c>
      <c r="H56" s="4143">
        <v>0</v>
      </c>
      <c r="I56" s="6094">
        <f t="shared" si="2"/>
        <v>61</v>
      </c>
      <c r="J56" s="4143">
        <v>1</v>
      </c>
      <c r="K56" s="4143">
        <v>2253</v>
      </c>
      <c r="L56" s="4143">
        <v>0</v>
      </c>
      <c r="M56" s="4143">
        <v>1</v>
      </c>
      <c r="N56" s="4143">
        <v>7</v>
      </c>
      <c r="O56" s="4143">
        <v>0</v>
      </c>
      <c r="P56" s="4143">
        <v>1</v>
      </c>
      <c r="Q56" s="6094">
        <f t="shared" si="1"/>
        <v>2263</v>
      </c>
      <c r="R56" s="6111">
        <v>0</v>
      </c>
      <c r="S56" s="6142" t="s">
        <v>728</v>
      </c>
      <c r="T56" s="6143">
        <v>0</v>
      </c>
      <c r="U56" s="6110">
        <v>0</v>
      </c>
    </row>
    <row r="57" spans="1:21">
      <c r="A57" s="277" t="s">
        <v>50</v>
      </c>
      <c r="B57" s="4143">
        <v>42</v>
      </c>
      <c r="C57" s="4143">
        <v>261</v>
      </c>
      <c r="D57" s="4143">
        <v>91</v>
      </c>
      <c r="E57" s="4143">
        <v>40</v>
      </c>
      <c r="F57" s="4143">
        <v>0</v>
      </c>
      <c r="G57" s="4143">
        <v>3083</v>
      </c>
      <c r="H57" s="4143">
        <v>0</v>
      </c>
      <c r="I57" s="6094">
        <f t="shared" si="2"/>
        <v>3517</v>
      </c>
      <c r="J57" s="4143">
        <v>0</v>
      </c>
      <c r="K57" s="4143">
        <v>3</v>
      </c>
      <c r="L57" s="4143">
        <v>1</v>
      </c>
      <c r="M57" s="4143">
        <v>0</v>
      </c>
      <c r="N57" s="4143">
        <v>0</v>
      </c>
      <c r="O57" s="4143">
        <v>25</v>
      </c>
      <c r="P57" s="4143">
        <v>0</v>
      </c>
      <c r="Q57" s="6094">
        <f t="shared" si="1"/>
        <v>29</v>
      </c>
      <c r="R57" s="6111" t="s">
        <v>428</v>
      </c>
      <c r="S57" s="6142" t="s">
        <v>2253</v>
      </c>
      <c r="T57" s="6143" t="s">
        <v>428</v>
      </c>
      <c r="U57" s="6110" t="s">
        <v>2253</v>
      </c>
    </row>
    <row r="58" spans="1:21">
      <c r="A58" s="277" t="s">
        <v>51</v>
      </c>
      <c r="B58" s="4143">
        <v>0</v>
      </c>
      <c r="C58" s="4143">
        <v>230</v>
      </c>
      <c r="D58" s="4143">
        <v>5</v>
      </c>
      <c r="E58" s="4143">
        <v>77</v>
      </c>
      <c r="F58" s="4143" t="s">
        <v>428</v>
      </c>
      <c r="G58" s="4143">
        <v>0</v>
      </c>
      <c r="H58" s="4143">
        <v>0</v>
      </c>
      <c r="I58" s="6094">
        <f t="shared" si="2"/>
        <v>312</v>
      </c>
      <c r="J58" s="4143">
        <v>33</v>
      </c>
      <c r="K58" s="4143">
        <v>2231</v>
      </c>
      <c r="L58" s="4143">
        <v>0</v>
      </c>
      <c r="M58" s="4143">
        <v>0</v>
      </c>
      <c r="N58" s="4143" t="s">
        <v>428</v>
      </c>
      <c r="O58" s="4143" t="s">
        <v>428</v>
      </c>
      <c r="P58" s="4143">
        <v>0</v>
      </c>
      <c r="Q58" s="6094">
        <f t="shared" si="1"/>
        <v>2264</v>
      </c>
      <c r="R58" s="6111">
        <v>0</v>
      </c>
      <c r="S58" s="6142"/>
      <c r="T58" s="6144">
        <v>0</v>
      </c>
      <c r="U58" s="6110"/>
    </row>
    <row r="59" spans="1:21" ht="14.25" customHeight="1">
      <c r="A59" s="277" t="s">
        <v>52</v>
      </c>
      <c r="B59" s="4143">
        <v>3</v>
      </c>
      <c r="C59" s="4143">
        <v>360</v>
      </c>
      <c r="D59" s="4143">
        <v>373</v>
      </c>
      <c r="E59" s="4143">
        <v>2</v>
      </c>
      <c r="F59" s="4143">
        <v>1</v>
      </c>
      <c r="G59" s="4143">
        <v>12</v>
      </c>
      <c r="H59" s="4143">
        <v>0</v>
      </c>
      <c r="I59" s="6094">
        <f t="shared" si="2"/>
        <v>751</v>
      </c>
      <c r="J59" s="4143">
        <v>0</v>
      </c>
      <c r="K59" s="4143">
        <v>0</v>
      </c>
      <c r="L59" s="4143">
        <v>4</v>
      </c>
      <c r="M59" s="4143">
        <v>1</v>
      </c>
      <c r="N59" s="4143">
        <v>0</v>
      </c>
      <c r="O59" s="4143">
        <v>0</v>
      </c>
      <c r="P59" s="4143">
        <v>0</v>
      </c>
      <c r="Q59" s="6094">
        <f t="shared" si="1"/>
        <v>5</v>
      </c>
      <c r="R59" s="6111">
        <v>0</v>
      </c>
      <c r="S59" s="6142" t="s">
        <v>398</v>
      </c>
      <c r="T59" s="6143" t="s">
        <v>428</v>
      </c>
      <c r="U59" s="6110" t="s">
        <v>398</v>
      </c>
    </row>
    <row r="60" spans="1:21" s="280" customFormat="1" ht="15.75" customHeight="1">
      <c r="A60" s="277" t="s">
        <v>53</v>
      </c>
      <c r="B60" s="4143">
        <v>6</v>
      </c>
      <c r="C60" s="4143">
        <v>178</v>
      </c>
      <c r="D60" s="4143">
        <v>2</v>
      </c>
      <c r="E60" s="4143">
        <v>1</v>
      </c>
      <c r="F60" s="4143">
        <v>0</v>
      </c>
      <c r="G60" s="4143">
        <v>230</v>
      </c>
      <c r="H60" s="4143" t="s">
        <v>428</v>
      </c>
      <c r="I60" s="6094">
        <f t="shared" si="2"/>
        <v>417</v>
      </c>
      <c r="J60" s="4143">
        <v>14</v>
      </c>
      <c r="K60" s="4143">
        <v>220</v>
      </c>
      <c r="L60" s="4143">
        <v>1</v>
      </c>
      <c r="M60" s="4143">
        <v>0</v>
      </c>
      <c r="N60" s="4143">
        <v>0</v>
      </c>
      <c r="O60" s="4143">
        <v>0</v>
      </c>
      <c r="P60" s="4143">
        <v>1</v>
      </c>
      <c r="Q60" s="6094">
        <f t="shared" si="1"/>
        <v>236</v>
      </c>
      <c r="R60" s="6111" t="s">
        <v>428</v>
      </c>
      <c r="S60" s="6142" t="s">
        <v>428</v>
      </c>
      <c r="T60" s="6143" t="s">
        <v>428</v>
      </c>
      <c r="U60" s="6110" t="s">
        <v>428</v>
      </c>
    </row>
    <row r="61" spans="1:21" ht="24">
      <c r="A61" s="277" t="s">
        <v>54</v>
      </c>
      <c r="B61" s="4143">
        <v>2</v>
      </c>
      <c r="C61" s="4143">
        <v>11</v>
      </c>
      <c r="D61" s="4143">
        <v>2</v>
      </c>
      <c r="E61" s="4143">
        <v>1</v>
      </c>
      <c r="F61" s="4320" t="s">
        <v>1264</v>
      </c>
      <c r="G61" s="4143">
        <v>497</v>
      </c>
      <c r="H61" s="4320" t="s">
        <v>1264</v>
      </c>
      <c r="I61" s="6094">
        <f t="shared" si="2"/>
        <v>513</v>
      </c>
      <c r="J61" s="4143">
        <v>0</v>
      </c>
      <c r="K61" s="4143">
        <v>395</v>
      </c>
      <c r="L61" s="4143">
        <v>0</v>
      </c>
      <c r="M61" s="4143">
        <v>0</v>
      </c>
      <c r="N61" s="4143" t="s">
        <v>428</v>
      </c>
      <c r="O61" s="4143">
        <v>1</v>
      </c>
      <c r="P61" s="4143" t="s">
        <v>428</v>
      </c>
      <c r="Q61" s="6094">
        <f t="shared" si="1"/>
        <v>396</v>
      </c>
      <c r="R61" s="6111">
        <v>0</v>
      </c>
      <c r="S61" s="6142" t="s">
        <v>398</v>
      </c>
      <c r="T61" s="6144">
        <v>0</v>
      </c>
      <c r="U61" s="6110" t="s">
        <v>398</v>
      </c>
    </row>
    <row r="62" spans="1:21" ht="24">
      <c r="A62" s="277" t="s">
        <v>55</v>
      </c>
      <c r="B62" s="4143">
        <v>34</v>
      </c>
      <c r="C62" s="4143">
        <v>654</v>
      </c>
      <c r="D62" s="4143">
        <v>53</v>
      </c>
      <c r="E62" s="4143">
        <v>1</v>
      </c>
      <c r="F62" s="4143">
        <v>0</v>
      </c>
      <c r="G62" s="4143">
        <v>0</v>
      </c>
      <c r="H62" s="4143">
        <v>0</v>
      </c>
      <c r="I62" s="6094">
        <f t="shared" si="2"/>
        <v>742</v>
      </c>
      <c r="J62" s="4143">
        <v>0</v>
      </c>
      <c r="K62" s="4143">
        <v>1</v>
      </c>
      <c r="L62" s="4143">
        <v>1</v>
      </c>
      <c r="M62" s="4143">
        <v>3</v>
      </c>
      <c r="N62" s="4143">
        <v>0</v>
      </c>
      <c r="O62" s="4143">
        <v>0</v>
      </c>
      <c r="P62" s="4143">
        <v>0</v>
      </c>
      <c r="Q62" s="6094">
        <f t="shared" si="1"/>
        <v>5</v>
      </c>
      <c r="R62" s="6111" t="s">
        <v>428</v>
      </c>
      <c r="S62" s="6142"/>
      <c r="T62" s="6144">
        <v>5</v>
      </c>
      <c r="U62" s="6156" t="s">
        <v>2869</v>
      </c>
    </row>
    <row r="63" spans="1:21" ht="14.25" customHeight="1">
      <c r="A63" s="277" t="s">
        <v>56</v>
      </c>
      <c r="B63" s="4143">
        <v>49</v>
      </c>
      <c r="C63" s="4143">
        <v>31</v>
      </c>
      <c r="D63" s="4143">
        <v>50</v>
      </c>
      <c r="E63" s="4143">
        <v>49</v>
      </c>
      <c r="F63" s="4143">
        <v>0</v>
      </c>
      <c r="G63" s="4143">
        <v>0</v>
      </c>
      <c r="H63" s="4143">
        <v>0</v>
      </c>
      <c r="I63" s="6094">
        <f t="shared" si="2"/>
        <v>179</v>
      </c>
      <c r="J63" s="4143">
        <v>4</v>
      </c>
      <c r="K63" s="4143">
        <v>2</v>
      </c>
      <c r="L63" s="4143">
        <v>2</v>
      </c>
      <c r="M63" s="4143">
        <v>0</v>
      </c>
      <c r="N63" s="4143">
        <v>0</v>
      </c>
      <c r="O63" s="4143">
        <v>0</v>
      </c>
      <c r="P63" s="4143">
        <v>0</v>
      </c>
      <c r="Q63" s="6094">
        <f t="shared" si="1"/>
        <v>8</v>
      </c>
      <c r="R63" s="6111">
        <v>0</v>
      </c>
      <c r="S63" s="6142"/>
      <c r="T63" s="6144">
        <v>0</v>
      </c>
      <c r="U63" s="6110"/>
    </row>
    <row r="64" spans="1:21" ht="36">
      <c r="A64" s="278" t="s">
        <v>57</v>
      </c>
      <c r="B64" s="4143">
        <v>1152</v>
      </c>
      <c r="C64" s="4143">
        <v>41769</v>
      </c>
      <c r="D64" s="4143">
        <v>4246</v>
      </c>
      <c r="E64" s="4143">
        <v>62</v>
      </c>
      <c r="F64" s="4143">
        <v>265</v>
      </c>
      <c r="G64" s="4143">
        <v>533</v>
      </c>
      <c r="H64" s="4143">
        <v>906</v>
      </c>
      <c r="I64" s="6094">
        <f t="shared" si="2"/>
        <v>48933</v>
      </c>
      <c r="J64" s="4143">
        <v>1038</v>
      </c>
      <c r="K64" s="4143">
        <v>21534</v>
      </c>
      <c r="L64" s="4143">
        <v>1370</v>
      </c>
      <c r="M64" s="4143">
        <v>11</v>
      </c>
      <c r="N64" s="4143">
        <v>148</v>
      </c>
      <c r="O64" s="4143">
        <v>117</v>
      </c>
      <c r="P64" s="4143">
        <v>14</v>
      </c>
      <c r="Q64" s="6094">
        <f t="shared" si="1"/>
        <v>24232</v>
      </c>
      <c r="R64" s="6111">
        <v>93814</v>
      </c>
      <c r="S64" s="6152" t="s">
        <v>2096</v>
      </c>
      <c r="T64" s="6144">
        <v>24232</v>
      </c>
      <c r="U64" s="6156" t="s">
        <v>2097</v>
      </c>
    </row>
    <row r="65" spans="1:21" s="280" customFormat="1">
      <c r="A65" s="277" t="s">
        <v>58</v>
      </c>
      <c r="B65" s="4143">
        <v>24</v>
      </c>
      <c r="C65" s="4143">
        <v>79</v>
      </c>
      <c r="D65" s="4143">
        <v>31</v>
      </c>
      <c r="E65" s="4143">
        <v>23</v>
      </c>
      <c r="F65" s="4143">
        <v>0</v>
      </c>
      <c r="G65" s="4143">
        <v>24</v>
      </c>
      <c r="H65" s="4143">
        <v>1</v>
      </c>
      <c r="I65" s="6094">
        <f t="shared" si="2"/>
        <v>182</v>
      </c>
      <c r="J65" s="4143">
        <v>119</v>
      </c>
      <c r="K65" s="4143">
        <v>5</v>
      </c>
      <c r="L65" s="4143">
        <v>6</v>
      </c>
      <c r="M65" s="4143">
        <v>2</v>
      </c>
      <c r="N65" s="4143" t="s">
        <v>398</v>
      </c>
      <c r="O65" s="4143">
        <v>119</v>
      </c>
      <c r="P65" s="4143">
        <v>0</v>
      </c>
      <c r="Q65" s="6094">
        <f t="shared" si="1"/>
        <v>251</v>
      </c>
      <c r="R65" s="6111">
        <v>0</v>
      </c>
      <c r="S65" s="6142" t="s">
        <v>728</v>
      </c>
      <c r="T65" s="6143">
        <v>0</v>
      </c>
      <c r="U65" s="6110">
        <v>0</v>
      </c>
    </row>
    <row r="66" spans="1:21" ht="168">
      <c r="A66" s="277" t="s">
        <v>59</v>
      </c>
      <c r="B66" s="4143">
        <v>288</v>
      </c>
      <c r="C66" s="4143">
        <v>305</v>
      </c>
      <c r="D66" s="4143">
        <v>9</v>
      </c>
      <c r="E66" s="4143">
        <v>16</v>
      </c>
      <c r="F66" s="4143" t="s">
        <v>428</v>
      </c>
      <c r="G66" s="4143">
        <v>0</v>
      </c>
      <c r="H66" s="4143">
        <v>0</v>
      </c>
      <c r="I66" s="6094">
        <f t="shared" si="2"/>
        <v>618</v>
      </c>
      <c r="J66" s="4143">
        <v>8</v>
      </c>
      <c r="K66" s="4143">
        <v>326</v>
      </c>
      <c r="L66" s="4143">
        <v>12</v>
      </c>
      <c r="M66" s="4143">
        <v>0</v>
      </c>
      <c r="N66" s="4143" t="s">
        <v>428</v>
      </c>
      <c r="O66" s="4143">
        <v>0</v>
      </c>
      <c r="P66" s="4143">
        <v>1</v>
      </c>
      <c r="Q66" s="6094">
        <f t="shared" si="1"/>
        <v>347</v>
      </c>
      <c r="R66" s="6111">
        <v>25</v>
      </c>
      <c r="S66" s="6152" t="s">
        <v>2525</v>
      </c>
      <c r="T66" s="6143">
        <v>24</v>
      </c>
      <c r="U66" s="6015" t="s">
        <v>2526</v>
      </c>
    </row>
    <row r="67" spans="1:21">
      <c r="A67" s="277" t="s">
        <v>60</v>
      </c>
      <c r="B67" s="4143">
        <v>4</v>
      </c>
      <c r="C67" s="4143">
        <v>1727</v>
      </c>
      <c r="D67" s="4143">
        <v>81</v>
      </c>
      <c r="E67" s="4143">
        <v>4</v>
      </c>
      <c r="F67" s="4143">
        <v>0</v>
      </c>
      <c r="G67" s="4143">
        <v>0</v>
      </c>
      <c r="H67" s="4143">
        <v>6</v>
      </c>
      <c r="I67" s="6094">
        <f t="shared" si="2"/>
        <v>1822</v>
      </c>
      <c r="J67" s="4143">
        <v>0</v>
      </c>
      <c r="K67" s="4143">
        <v>5</v>
      </c>
      <c r="L67" s="4143">
        <v>4</v>
      </c>
      <c r="M67" s="4143">
        <v>1</v>
      </c>
      <c r="N67" s="4143">
        <v>0</v>
      </c>
      <c r="O67" s="4143">
        <v>0</v>
      </c>
      <c r="P67" s="4143">
        <v>0</v>
      </c>
      <c r="Q67" s="6094">
        <f t="shared" si="1"/>
        <v>10</v>
      </c>
      <c r="R67" s="6111">
        <v>0</v>
      </c>
      <c r="S67" s="6142" t="s">
        <v>728</v>
      </c>
      <c r="T67" s="6144">
        <v>0</v>
      </c>
      <c r="U67" s="6110">
        <v>0</v>
      </c>
    </row>
    <row r="68" spans="1:21" ht="24">
      <c r="A68" s="277" t="s">
        <v>61</v>
      </c>
      <c r="B68" s="4143">
        <v>91</v>
      </c>
      <c r="C68" s="4143">
        <v>1420</v>
      </c>
      <c r="D68" s="4143">
        <v>509</v>
      </c>
      <c r="E68" s="4143">
        <v>31</v>
      </c>
      <c r="F68" s="4143">
        <v>0</v>
      </c>
      <c r="G68" s="4143">
        <v>0</v>
      </c>
      <c r="H68" s="4143">
        <v>92</v>
      </c>
      <c r="I68" s="6094">
        <f t="shared" si="2"/>
        <v>2143</v>
      </c>
      <c r="J68" s="4143">
        <v>27</v>
      </c>
      <c r="K68" s="4143">
        <v>1553</v>
      </c>
      <c r="L68" s="4143">
        <v>21</v>
      </c>
      <c r="M68" s="4143">
        <v>12</v>
      </c>
      <c r="N68" s="4143">
        <v>0</v>
      </c>
      <c r="O68" s="4143">
        <v>0</v>
      </c>
      <c r="P68" s="4143">
        <v>14</v>
      </c>
      <c r="Q68" s="6094">
        <f t="shared" si="1"/>
        <v>1627</v>
      </c>
      <c r="R68" s="6111">
        <v>975</v>
      </c>
      <c r="S68" s="6142" t="s">
        <v>2949</v>
      </c>
      <c r="T68" s="6144">
        <v>1614</v>
      </c>
      <c r="U68" s="6156" t="s">
        <v>2950</v>
      </c>
    </row>
    <row r="69" spans="1:21" ht="24">
      <c r="A69" s="277" t="s">
        <v>62</v>
      </c>
      <c r="B69" s="4143">
        <v>46</v>
      </c>
      <c r="C69" s="4143">
        <v>2079</v>
      </c>
      <c r="D69" s="4143">
        <v>505</v>
      </c>
      <c r="E69" s="4143">
        <v>8</v>
      </c>
      <c r="F69" s="4143">
        <v>0</v>
      </c>
      <c r="G69" s="4143">
        <v>164</v>
      </c>
      <c r="H69" s="4143">
        <v>0</v>
      </c>
      <c r="I69" s="6094">
        <f t="shared" si="2"/>
        <v>2802</v>
      </c>
      <c r="J69" s="4143">
        <v>8</v>
      </c>
      <c r="K69" s="4143">
        <v>3</v>
      </c>
      <c r="L69" s="4143">
        <v>0</v>
      </c>
      <c r="M69" s="4143">
        <v>4</v>
      </c>
      <c r="N69" s="4143">
        <v>0</v>
      </c>
      <c r="O69" s="4143">
        <v>0</v>
      </c>
      <c r="P69" s="4143">
        <v>0</v>
      </c>
      <c r="Q69" s="6094">
        <f t="shared" si="1"/>
        <v>15</v>
      </c>
      <c r="R69" s="6111">
        <v>0</v>
      </c>
      <c r="S69" s="6142"/>
      <c r="T69" s="6143">
        <v>15</v>
      </c>
      <c r="U69" s="6156" t="s">
        <v>2207</v>
      </c>
    </row>
    <row r="70" spans="1:21" ht="24">
      <c r="A70" s="277" t="s">
        <v>63</v>
      </c>
      <c r="B70" s="4143">
        <v>5</v>
      </c>
      <c r="C70" s="4143">
        <v>639</v>
      </c>
      <c r="D70" s="4143">
        <v>17</v>
      </c>
      <c r="E70" s="4143">
        <v>1</v>
      </c>
      <c r="F70" s="4143">
        <v>7</v>
      </c>
      <c r="G70" s="4143">
        <v>570</v>
      </c>
      <c r="H70" s="4143">
        <v>0</v>
      </c>
      <c r="I70" s="6094">
        <f t="shared" si="2"/>
        <v>1239</v>
      </c>
      <c r="J70" s="4143">
        <v>13</v>
      </c>
      <c r="K70" s="4143">
        <v>818</v>
      </c>
      <c r="L70" s="4143">
        <v>1</v>
      </c>
      <c r="M70" s="4143">
        <v>0</v>
      </c>
      <c r="N70" s="4143">
        <v>0</v>
      </c>
      <c r="O70" s="4143">
        <v>0</v>
      </c>
      <c r="P70" s="4143">
        <v>0</v>
      </c>
      <c r="Q70" s="6094">
        <f t="shared" si="1"/>
        <v>832</v>
      </c>
      <c r="R70" s="6111">
        <v>16</v>
      </c>
      <c r="S70" s="6015" t="s">
        <v>1721</v>
      </c>
      <c r="T70" s="6111">
        <v>16</v>
      </c>
      <c r="U70" s="6015" t="s">
        <v>1721</v>
      </c>
    </row>
    <row r="71" spans="1:21" ht="15.75" customHeight="1">
      <c r="A71" s="277" t="s">
        <v>64</v>
      </c>
      <c r="B71" s="4143">
        <v>45</v>
      </c>
      <c r="C71" s="4143">
        <v>1148</v>
      </c>
      <c r="D71" s="4143">
        <v>315</v>
      </c>
      <c r="E71" s="4143">
        <v>8</v>
      </c>
      <c r="F71" s="4143">
        <v>5</v>
      </c>
      <c r="G71" s="4143" t="s">
        <v>428</v>
      </c>
      <c r="H71" s="4143">
        <v>18</v>
      </c>
      <c r="I71" s="6094">
        <f t="shared" si="2"/>
        <v>1539</v>
      </c>
      <c r="J71" s="4143">
        <v>142</v>
      </c>
      <c r="K71" s="4143">
        <v>1238</v>
      </c>
      <c r="L71" s="4143">
        <v>49</v>
      </c>
      <c r="M71" s="4143">
        <v>0</v>
      </c>
      <c r="N71" s="4143">
        <v>0</v>
      </c>
      <c r="O71" s="4143" t="s">
        <v>428</v>
      </c>
      <c r="P71" s="4143">
        <v>23</v>
      </c>
      <c r="Q71" s="6094">
        <f t="shared" si="1"/>
        <v>1452</v>
      </c>
      <c r="R71" s="6111">
        <v>0</v>
      </c>
      <c r="S71" s="6142" t="s">
        <v>398</v>
      </c>
      <c r="T71" s="6143">
        <v>0</v>
      </c>
      <c r="U71" s="6110" t="s">
        <v>398</v>
      </c>
    </row>
    <row r="72" spans="1:21" ht="156">
      <c r="A72" s="277" t="s">
        <v>65</v>
      </c>
      <c r="B72" s="4143">
        <v>731</v>
      </c>
      <c r="C72" s="4143">
        <v>3102</v>
      </c>
      <c r="D72" s="4143">
        <v>3575</v>
      </c>
      <c r="E72" s="4143">
        <v>92</v>
      </c>
      <c r="F72" s="4143">
        <v>12</v>
      </c>
      <c r="G72" s="4143">
        <v>180</v>
      </c>
      <c r="H72" s="4143">
        <v>0</v>
      </c>
      <c r="I72" s="6094">
        <f t="shared" si="2"/>
        <v>7692</v>
      </c>
      <c r="J72" s="4143">
        <v>73</v>
      </c>
      <c r="K72" s="4143">
        <v>2303</v>
      </c>
      <c r="L72" s="4143">
        <v>52</v>
      </c>
      <c r="M72" s="4143">
        <v>84</v>
      </c>
      <c r="N72" s="4143">
        <v>82</v>
      </c>
      <c r="O72" s="4143">
        <v>165</v>
      </c>
      <c r="P72" s="4143">
        <v>0</v>
      </c>
      <c r="Q72" s="6094">
        <f t="shared" si="1"/>
        <v>2759</v>
      </c>
      <c r="R72" s="6111">
        <v>1</v>
      </c>
      <c r="S72" s="6142" t="s">
        <v>2481</v>
      </c>
      <c r="T72" s="6143">
        <v>1603</v>
      </c>
      <c r="U72" s="6156" t="s">
        <v>2482</v>
      </c>
    </row>
    <row r="73" spans="1:21" s="281" customFormat="1" ht="14.25" customHeight="1">
      <c r="A73" s="277" t="s">
        <v>66</v>
      </c>
      <c r="B73" s="6259">
        <v>198</v>
      </c>
      <c r="C73" s="6259">
        <v>62</v>
      </c>
      <c r="D73" s="6259">
        <v>16</v>
      </c>
      <c r="E73" s="6259">
        <v>0</v>
      </c>
      <c r="F73" s="6259">
        <v>0</v>
      </c>
      <c r="G73" s="6259">
        <v>24</v>
      </c>
      <c r="H73" s="6259">
        <v>0</v>
      </c>
      <c r="I73" s="6094">
        <f t="shared" si="2"/>
        <v>300</v>
      </c>
      <c r="J73" s="6260">
        <v>0</v>
      </c>
      <c r="K73" s="6260">
        <v>1</v>
      </c>
      <c r="L73" s="6260">
        <v>3</v>
      </c>
      <c r="M73" s="6260">
        <v>0</v>
      </c>
      <c r="N73" s="6260">
        <v>0</v>
      </c>
      <c r="O73" s="6260">
        <v>0</v>
      </c>
      <c r="P73" s="6260">
        <v>0</v>
      </c>
      <c r="Q73" s="6094">
        <f t="shared" si="1"/>
        <v>4</v>
      </c>
      <c r="R73" s="6262">
        <v>0</v>
      </c>
      <c r="S73" s="6264" t="s">
        <v>728</v>
      </c>
      <c r="T73" s="6263">
        <v>0</v>
      </c>
      <c r="U73" s="6261">
        <v>0</v>
      </c>
    </row>
    <row r="74" spans="1:21" ht="14.25" customHeight="1" thickBot="1">
      <c r="A74" s="282" t="s">
        <v>67</v>
      </c>
      <c r="B74" s="4143">
        <v>1</v>
      </c>
      <c r="C74" s="4143">
        <v>226</v>
      </c>
      <c r="D74" s="4143">
        <v>3</v>
      </c>
      <c r="E74" s="4143">
        <v>2</v>
      </c>
      <c r="F74" s="4143">
        <v>0</v>
      </c>
      <c r="G74" s="4143">
        <v>0</v>
      </c>
      <c r="H74" s="4143">
        <v>1</v>
      </c>
      <c r="I74" s="6094">
        <f t="shared" si="2"/>
        <v>233</v>
      </c>
      <c r="J74" s="4143">
        <v>7</v>
      </c>
      <c r="K74" s="4143">
        <v>108</v>
      </c>
      <c r="L74" s="4143">
        <v>0</v>
      </c>
      <c r="M74" s="4143">
        <v>0</v>
      </c>
      <c r="N74" s="4143">
        <v>0</v>
      </c>
      <c r="O74" s="4143">
        <v>0</v>
      </c>
      <c r="P74" s="4143">
        <v>0</v>
      </c>
      <c r="Q74" s="6094">
        <f t="shared" si="1"/>
        <v>115</v>
      </c>
      <c r="R74" s="6111" t="s">
        <v>398</v>
      </c>
      <c r="S74" s="6142" t="s">
        <v>398</v>
      </c>
      <c r="T74" s="6143" t="s">
        <v>398</v>
      </c>
      <c r="U74" s="6110" t="s">
        <v>398</v>
      </c>
    </row>
    <row r="75" spans="1:21" ht="14.25" customHeight="1" thickBot="1">
      <c r="A75" s="382" t="s">
        <v>68</v>
      </c>
      <c r="B75" s="6132">
        <f>SUM(B18:B74)</f>
        <v>13974</v>
      </c>
      <c r="C75" s="6137">
        <f t="shared" ref="C75:U75" si="3">SUM(C18:C74)</f>
        <v>111810</v>
      </c>
      <c r="D75" s="6138">
        <f t="shared" si="3"/>
        <v>19576</v>
      </c>
      <c r="E75" s="6132">
        <f t="shared" si="3"/>
        <v>3147</v>
      </c>
      <c r="F75" s="6132">
        <f t="shared" si="3"/>
        <v>983</v>
      </c>
      <c r="G75" s="6132">
        <f t="shared" si="3"/>
        <v>47763</v>
      </c>
      <c r="H75" s="6132">
        <f t="shared" si="3"/>
        <v>2545</v>
      </c>
      <c r="I75" s="6133">
        <f t="shared" si="3"/>
        <v>199798</v>
      </c>
      <c r="J75" s="6141">
        <f t="shared" si="3"/>
        <v>4426</v>
      </c>
      <c r="K75" s="6141">
        <f t="shared" si="3"/>
        <v>87653</v>
      </c>
      <c r="L75" s="6141">
        <f t="shared" si="3"/>
        <v>1839</v>
      </c>
      <c r="M75" s="6141">
        <f t="shared" si="3"/>
        <v>208</v>
      </c>
      <c r="N75" s="6141">
        <f t="shared" si="3"/>
        <v>361</v>
      </c>
      <c r="O75" s="6141">
        <f t="shared" si="3"/>
        <v>611</v>
      </c>
      <c r="P75" s="6141">
        <f t="shared" si="3"/>
        <v>106</v>
      </c>
      <c r="Q75" s="6132">
        <f>SUM(Q18:Q74)</f>
        <v>95204</v>
      </c>
      <c r="R75" s="6141">
        <f t="shared" si="3"/>
        <v>189178</v>
      </c>
      <c r="S75" s="6141">
        <f t="shared" si="3"/>
        <v>0</v>
      </c>
      <c r="T75" s="6160">
        <f t="shared" si="3"/>
        <v>35836</v>
      </c>
      <c r="U75" s="6141">
        <f t="shared" si="3"/>
        <v>0</v>
      </c>
    </row>
    <row r="76" spans="1:21" s="270" customFormat="1" ht="14.25" customHeight="1">
      <c r="A76" s="381" t="s">
        <v>69</v>
      </c>
      <c r="B76" s="4143">
        <v>0</v>
      </c>
      <c r="C76" s="4143">
        <v>0</v>
      </c>
      <c r="D76" s="4143">
        <v>0</v>
      </c>
      <c r="E76" s="4143">
        <v>0</v>
      </c>
      <c r="F76" s="4143" t="s">
        <v>428</v>
      </c>
      <c r="G76" s="4143">
        <v>0</v>
      </c>
      <c r="H76" s="4143">
        <v>1</v>
      </c>
      <c r="I76" s="6094">
        <f>SUM(B76:H76)</f>
        <v>1</v>
      </c>
      <c r="J76" s="4143">
        <v>468</v>
      </c>
      <c r="K76" s="4143">
        <v>351</v>
      </c>
      <c r="L76" s="4143">
        <v>862</v>
      </c>
      <c r="M76" s="4143">
        <v>27</v>
      </c>
      <c r="N76" s="4143" t="s">
        <v>428</v>
      </c>
      <c r="O76" s="4143">
        <v>87</v>
      </c>
      <c r="P76" s="4143">
        <v>308</v>
      </c>
      <c r="Q76" s="6094">
        <f>SUM(J76:P76)</f>
        <v>2103</v>
      </c>
      <c r="R76" s="6111">
        <v>34639</v>
      </c>
      <c r="S76" s="6142" t="s">
        <v>2337</v>
      </c>
      <c r="T76" s="6144">
        <v>944</v>
      </c>
      <c r="U76" s="6110" t="s">
        <v>2338</v>
      </c>
    </row>
    <row r="77" spans="1:21" s="270" customFormat="1" ht="14.25" customHeight="1">
      <c r="A77" s="380" t="s">
        <v>70</v>
      </c>
      <c r="B77" s="4143">
        <v>0</v>
      </c>
      <c r="C77" s="4143">
        <v>483</v>
      </c>
      <c r="D77" s="4143">
        <v>65</v>
      </c>
      <c r="E77" s="4143">
        <v>0</v>
      </c>
      <c r="F77" s="4143" t="s">
        <v>428</v>
      </c>
      <c r="G77" s="4143">
        <v>2</v>
      </c>
      <c r="H77" s="4143">
        <v>5</v>
      </c>
      <c r="I77" s="6094">
        <f>SUM(B77:H77)</f>
        <v>555</v>
      </c>
      <c r="J77" s="4143">
        <v>580</v>
      </c>
      <c r="K77" s="4143">
        <v>664</v>
      </c>
      <c r="L77" s="4143">
        <v>1814</v>
      </c>
      <c r="M77" s="4143">
        <v>27</v>
      </c>
      <c r="N77" s="4143" t="s">
        <v>428</v>
      </c>
      <c r="O77" s="4143">
        <v>124</v>
      </c>
      <c r="P77" s="4143">
        <v>756</v>
      </c>
      <c r="Q77" s="6094">
        <f t="shared" ref="Q77:Q80" si="4">SUM(J77:P77)</f>
        <v>3965</v>
      </c>
      <c r="R77" s="6111">
        <v>140231</v>
      </c>
      <c r="S77" s="6142" t="s">
        <v>2337</v>
      </c>
      <c r="T77" s="6108">
        <v>1746</v>
      </c>
      <c r="U77" s="6110" t="s">
        <v>2338</v>
      </c>
    </row>
    <row r="78" spans="1:21" s="270" customFormat="1" ht="14.25" customHeight="1">
      <c r="A78" s="380" t="s">
        <v>71</v>
      </c>
      <c r="B78" s="4143">
        <v>0</v>
      </c>
      <c r="C78" s="4143">
        <v>2</v>
      </c>
      <c r="D78" s="4143">
        <v>0</v>
      </c>
      <c r="E78" s="4143">
        <v>0</v>
      </c>
      <c r="F78" s="4143" t="s">
        <v>428</v>
      </c>
      <c r="G78" s="4143">
        <v>0</v>
      </c>
      <c r="H78" s="4143">
        <v>0</v>
      </c>
      <c r="I78" s="6094">
        <f>SUM(B78:H78)</f>
        <v>2</v>
      </c>
      <c r="J78" s="4143">
        <v>742</v>
      </c>
      <c r="K78" s="4143">
        <v>483</v>
      </c>
      <c r="L78" s="4143">
        <v>1291</v>
      </c>
      <c r="M78" s="4143">
        <v>18</v>
      </c>
      <c r="N78" s="4143" t="s">
        <v>428</v>
      </c>
      <c r="O78" s="4143">
        <v>79</v>
      </c>
      <c r="P78" s="4143">
        <v>1967</v>
      </c>
      <c r="Q78" s="6094">
        <f t="shared" si="4"/>
        <v>4580</v>
      </c>
      <c r="R78" s="6111">
        <v>125369</v>
      </c>
      <c r="S78" s="6142" t="s">
        <v>2337</v>
      </c>
      <c r="T78" s="6108">
        <v>1792</v>
      </c>
      <c r="U78" s="6110" t="s">
        <v>2338</v>
      </c>
    </row>
    <row r="79" spans="1:21" s="270" customFormat="1" ht="14.25" customHeight="1">
      <c r="A79" s="380" t="s">
        <v>72</v>
      </c>
      <c r="B79" s="4143">
        <v>2</v>
      </c>
      <c r="C79" s="4143">
        <v>1773</v>
      </c>
      <c r="D79" s="4143">
        <v>103</v>
      </c>
      <c r="E79" s="4143">
        <v>0</v>
      </c>
      <c r="F79" s="4143" t="s">
        <v>428</v>
      </c>
      <c r="G79" s="4143">
        <v>1</v>
      </c>
      <c r="H79" s="4143">
        <v>375</v>
      </c>
      <c r="I79" s="6094">
        <f>SUM(B79:H79)</f>
        <v>2254</v>
      </c>
      <c r="J79" s="4143">
        <v>35</v>
      </c>
      <c r="K79" s="4143">
        <v>766</v>
      </c>
      <c r="L79" s="4143">
        <v>1846</v>
      </c>
      <c r="M79" s="4143">
        <v>1</v>
      </c>
      <c r="N79" s="4143" t="s">
        <v>428</v>
      </c>
      <c r="O79" s="4143">
        <v>209</v>
      </c>
      <c r="P79" s="4143">
        <v>2900</v>
      </c>
      <c r="Q79" s="6094">
        <f t="shared" si="4"/>
        <v>5757</v>
      </c>
      <c r="R79" s="6111">
        <v>74423</v>
      </c>
      <c r="S79" s="6142" t="s">
        <v>2337</v>
      </c>
      <c r="T79" s="6108">
        <v>2346</v>
      </c>
      <c r="U79" s="6110" t="s">
        <v>2338</v>
      </c>
    </row>
    <row r="80" spans="1:21" s="270" customFormat="1" ht="14.25" customHeight="1" thickBot="1">
      <c r="A80" s="383" t="s">
        <v>73</v>
      </c>
      <c r="B80" s="4138">
        <v>0</v>
      </c>
      <c r="C80" s="4138">
        <v>1216</v>
      </c>
      <c r="D80" s="4138">
        <v>44</v>
      </c>
      <c r="E80" s="4138">
        <v>0</v>
      </c>
      <c r="F80" s="4138" t="s">
        <v>428</v>
      </c>
      <c r="G80" s="4138">
        <v>1</v>
      </c>
      <c r="H80" s="4138">
        <v>2</v>
      </c>
      <c r="I80" s="6134">
        <f>SUM(B80:H80)</f>
        <v>1263</v>
      </c>
      <c r="J80" s="4138">
        <v>4</v>
      </c>
      <c r="K80" s="4138">
        <v>38</v>
      </c>
      <c r="L80" s="4138">
        <v>139</v>
      </c>
      <c r="M80" s="4138">
        <v>2</v>
      </c>
      <c r="N80" s="4138" t="s">
        <v>428</v>
      </c>
      <c r="O80" s="4138">
        <v>37</v>
      </c>
      <c r="P80" s="4138">
        <v>279</v>
      </c>
      <c r="Q80" s="6134">
        <f t="shared" si="4"/>
        <v>499</v>
      </c>
      <c r="R80" s="6115">
        <v>11573</v>
      </c>
      <c r="S80" s="6161" t="s">
        <v>2337</v>
      </c>
      <c r="T80" s="6162">
        <v>506</v>
      </c>
      <c r="U80" s="6114" t="s">
        <v>2338</v>
      </c>
    </row>
    <row r="81" spans="1:21" s="270" customFormat="1" ht="14.25" customHeight="1" thickBot="1">
      <c r="A81" s="379" t="s">
        <v>74</v>
      </c>
      <c r="B81" s="6139">
        <f>SUM(B76:B80)</f>
        <v>2</v>
      </c>
      <c r="C81" s="6139">
        <f t="shared" ref="C81:U81" si="5">SUM(C76:C80)</f>
        <v>3474</v>
      </c>
      <c r="D81" s="6139">
        <f t="shared" si="5"/>
        <v>212</v>
      </c>
      <c r="E81" s="6139">
        <f t="shared" si="5"/>
        <v>0</v>
      </c>
      <c r="F81" s="6139">
        <f t="shared" si="5"/>
        <v>0</v>
      </c>
      <c r="G81" s="6139">
        <f t="shared" si="5"/>
        <v>4</v>
      </c>
      <c r="H81" s="6139">
        <f t="shared" si="5"/>
        <v>383</v>
      </c>
      <c r="I81" s="6135">
        <f t="shared" si="5"/>
        <v>4075</v>
      </c>
      <c r="J81" s="6139">
        <f t="shared" si="5"/>
        <v>1829</v>
      </c>
      <c r="K81" s="6139">
        <f t="shared" si="5"/>
        <v>2302</v>
      </c>
      <c r="L81" s="6139">
        <f t="shared" si="5"/>
        <v>5952</v>
      </c>
      <c r="M81" s="6139">
        <f t="shared" si="5"/>
        <v>75</v>
      </c>
      <c r="N81" s="6139">
        <f t="shared" si="5"/>
        <v>0</v>
      </c>
      <c r="O81" s="6139">
        <f t="shared" si="5"/>
        <v>536</v>
      </c>
      <c r="P81" s="6139">
        <f t="shared" si="5"/>
        <v>6210</v>
      </c>
      <c r="Q81" s="6135">
        <f>SUM(Q76:Q80)</f>
        <v>16904</v>
      </c>
      <c r="R81" s="6139">
        <f t="shared" si="5"/>
        <v>386235</v>
      </c>
      <c r="S81" s="6139">
        <f t="shared" si="5"/>
        <v>0</v>
      </c>
      <c r="T81" s="6139">
        <f>SUM(T76:T80)</f>
        <v>7334</v>
      </c>
      <c r="U81" s="6139">
        <f t="shared" si="5"/>
        <v>0</v>
      </c>
    </row>
    <row r="82" spans="1:21" s="270" customFormat="1" ht="14.25" customHeight="1" thickBot="1">
      <c r="A82" s="384" t="s">
        <v>75</v>
      </c>
      <c r="B82" s="6140">
        <f>SUM(B75,B81)</f>
        <v>13976</v>
      </c>
      <c r="C82" s="6140">
        <f t="shared" ref="C82:U82" si="6">SUM(C75,C81)</f>
        <v>115284</v>
      </c>
      <c r="D82" s="6140">
        <f t="shared" si="6"/>
        <v>19788</v>
      </c>
      <c r="E82" s="6140">
        <f t="shared" si="6"/>
        <v>3147</v>
      </c>
      <c r="F82" s="6140">
        <f t="shared" si="6"/>
        <v>983</v>
      </c>
      <c r="G82" s="6140">
        <f t="shared" si="6"/>
        <v>47767</v>
      </c>
      <c r="H82" s="6140">
        <f t="shared" si="6"/>
        <v>2928</v>
      </c>
      <c r="I82" s="6136">
        <f t="shared" si="6"/>
        <v>203873</v>
      </c>
      <c r="J82" s="6140">
        <f t="shared" si="6"/>
        <v>6255</v>
      </c>
      <c r="K82" s="6140">
        <f t="shared" si="6"/>
        <v>89955</v>
      </c>
      <c r="L82" s="6140">
        <f t="shared" si="6"/>
        <v>7791</v>
      </c>
      <c r="M82" s="6140">
        <f t="shared" si="6"/>
        <v>283</v>
      </c>
      <c r="N82" s="6140">
        <f t="shared" si="6"/>
        <v>361</v>
      </c>
      <c r="O82" s="6140">
        <f t="shared" si="6"/>
        <v>1147</v>
      </c>
      <c r="P82" s="6140">
        <f t="shared" si="6"/>
        <v>6316</v>
      </c>
      <c r="Q82" s="6136">
        <f t="shared" si="6"/>
        <v>112108</v>
      </c>
      <c r="R82" s="6140">
        <f t="shared" si="6"/>
        <v>575413</v>
      </c>
      <c r="S82" s="6140">
        <f t="shared" si="6"/>
        <v>0</v>
      </c>
      <c r="T82" s="6140">
        <f t="shared" si="6"/>
        <v>43170</v>
      </c>
      <c r="U82" s="6140">
        <f t="shared" si="6"/>
        <v>0</v>
      </c>
    </row>
    <row r="83" spans="1:21" ht="13.5" thickTop="1"/>
    <row r="84" spans="1:21" ht="15.75">
      <c r="A84" s="272"/>
      <c r="F84" s="340"/>
    </row>
    <row r="85" spans="1:21">
      <c r="F85" s="340"/>
    </row>
    <row r="86" spans="1:21">
      <c r="F86" s="340"/>
    </row>
    <row r="87" spans="1:21">
      <c r="F87" s="7"/>
    </row>
    <row r="88" spans="1:21">
      <c r="F88" s="340"/>
    </row>
    <row r="89" spans="1:21">
      <c r="F89" s="340"/>
    </row>
    <row r="90" spans="1:21">
      <c r="F90" s="340"/>
    </row>
    <row r="91" spans="1:21">
      <c r="F91" s="7"/>
    </row>
    <row r="92" spans="1:21">
      <c r="F92" s="340"/>
    </row>
    <row r="93" spans="1:21">
      <c r="F93" s="340"/>
    </row>
    <row r="94" spans="1:21">
      <c r="F94" s="7"/>
    </row>
    <row r="95" spans="1:21">
      <c r="F95" s="340"/>
    </row>
    <row r="96" spans="1:21">
      <c r="F96" s="340"/>
    </row>
    <row r="97" spans="6:37">
      <c r="F97" s="7"/>
    </row>
    <row r="98" spans="6:37">
      <c r="AI98" s="340"/>
      <c r="AK98" s="340"/>
    </row>
    <row r="99" spans="6:37">
      <c r="AI99" s="340"/>
      <c r="AK99" s="340"/>
    </row>
    <row r="100" spans="6:37">
      <c r="AK100" s="340"/>
    </row>
    <row r="101" spans="6:37">
      <c r="AK101" s="340"/>
    </row>
    <row r="102" spans="6:37">
      <c r="AK102" s="340"/>
    </row>
    <row r="103" spans="6:37">
      <c r="AK103" s="340"/>
    </row>
    <row r="104" spans="6:37">
      <c r="AK104" s="340"/>
    </row>
    <row r="105" spans="6:37">
      <c r="AK105" s="340"/>
    </row>
    <row r="106" spans="6:37">
      <c r="AK106" s="340"/>
    </row>
    <row r="107" spans="6:37">
      <c r="AK107" s="340"/>
    </row>
    <row r="108" spans="6:37">
      <c r="AK108" s="340"/>
    </row>
    <row r="109" spans="6:37">
      <c r="AK109" s="340"/>
    </row>
    <row r="110" spans="6:37">
      <c r="AK110" s="340"/>
    </row>
    <row r="111" spans="6:37">
      <c r="AK111" s="340"/>
    </row>
    <row r="112" spans="6:37">
      <c r="AK112" s="340"/>
    </row>
    <row r="113" spans="37:37">
      <c r="AK113" s="340"/>
    </row>
    <row r="114" spans="37:37">
      <c r="AK114" s="340"/>
    </row>
    <row r="115" spans="37:37">
      <c r="AK115" s="340"/>
    </row>
    <row r="116" spans="37:37">
      <c r="AK116" s="340"/>
    </row>
    <row r="117" spans="37:37">
      <c r="AK117" s="340"/>
    </row>
    <row r="118" spans="37:37">
      <c r="AK118" s="340"/>
    </row>
    <row r="119" spans="37:37">
      <c r="AK119" s="340"/>
    </row>
    <row r="120" spans="37:37">
      <c r="AK120" s="340"/>
    </row>
    <row r="121" spans="37:37">
      <c r="AK121" s="340"/>
    </row>
    <row r="122" spans="37:37">
      <c r="AK122" s="340"/>
    </row>
    <row r="123" spans="37:37">
      <c r="AK123" s="340"/>
    </row>
    <row r="124" spans="37:37">
      <c r="AK124" s="340"/>
    </row>
    <row r="125" spans="37:37">
      <c r="AK125" s="340"/>
    </row>
    <row r="126" spans="37:37">
      <c r="AK126" s="340"/>
    </row>
    <row r="127" spans="37:37">
      <c r="AK127" s="340"/>
    </row>
    <row r="128" spans="37:37">
      <c r="AK128" s="340"/>
    </row>
    <row r="129" spans="37:37">
      <c r="AK129" s="340"/>
    </row>
    <row r="130" spans="37:37">
      <c r="AK130" s="340"/>
    </row>
    <row r="131" spans="37:37">
      <c r="AK131" s="340"/>
    </row>
    <row r="132" spans="37:37">
      <c r="AK132" s="340"/>
    </row>
    <row r="133" spans="37:37">
      <c r="AK133" s="340"/>
    </row>
    <row r="134" spans="37:37">
      <c r="AK134" s="340"/>
    </row>
    <row r="135" spans="37:37">
      <c r="AK135" s="340"/>
    </row>
    <row r="136" spans="37:37">
      <c r="AK136" s="340"/>
    </row>
    <row r="137" spans="37:37">
      <c r="AK137" s="340"/>
    </row>
    <row r="138" spans="37:37">
      <c r="AK138" s="340"/>
    </row>
    <row r="139" spans="37:37">
      <c r="AK139" s="340"/>
    </row>
    <row r="140" spans="37:37">
      <c r="AK140" s="340"/>
    </row>
    <row r="141" spans="37:37">
      <c r="AK141" s="340"/>
    </row>
    <row r="142" spans="37:37">
      <c r="AK142" s="340"/>
    </row>
    <row r="143" spans="37:37">
      <c r="AK143" s="340"/>
    </row>
    <row r="144" spans="37:37">
      <c r="AK144" s="340"/>
    </row>
    <row r="145" spans="37:37">
      <c r="AK145" s="340"/>
    </row>
    <row r="146" spans="37:37">
      <c r="AK146" s="340"/>
    </row>
    <row r="147" spans="37:37">
      <c r="AK147" s="340"/>
    </row>
    <row r="148" spans="37:37">
      <c r="AK148" s="340"/>
    </row>
    <row r="149" spans="37:37">
      <c r="AK149" s="340"/>
    </row>
    <row r="150" spans="37:37">
      <c r="AK150" s="340"/>
    </row>
    <row r="151" spans="37:37">
      <c r="AK151" s="340"/>
    </row>
    <row r="152" spans="37:37">
      <c r="AK152" s="340"/>
    </row>
    <row r="153" spans="37:37">
      <c r="AK153" s="340"/>
    </row>
    <row r="154" spans="37:37">
      <c r="AK154" s="340"/>
    </row>
    <row r="155" spans="37:37">
      <c r="AK155" s="340"/>
    </row>
    <row r="156" spans="37:37">
      <c r="AK156" s="340"/>
    </row>
    <row r="157" spans="37:37">
      <c r="AK157" s="340"/>
    </row>
    <row r="158" spans="37:37">
      <c r="AK158" s="340"/>
    </row>
    <row r="159" spans="37:37">
      <c r="AK159" s="340"/>
    </row>
    <row r="160" spans="37:37">
      <c r="AK160" s="340"/>
    </row>
    <row r="161" spans="37:37">
      <c r="AK161" s="340"/>
    </row>
    <row r="162" spans="37:37">
      <c r="AK162" s="340"/>
    </row>
    <row r="163" spans="37:37">
      <c r="AK163" s="340"/>
    </row>
    <row r="164" spans="37:37">
      <c r="AK164" s="340"/>
    </row>
    <row r="165" spans="37:37">
      <c r="AK165" s="340"/>
    </row>
    <row r="166" spans="37:37">
      <c r="AK166" s="340"/>
    </row>
    <row r="167" spans="37:37">
      <c r="AK167" s="340"/>
    </row>
    <row r="168" spans="37:37">
      <c r="AK168" s="340"/>
    </row>
    <row r="169" spans="37:37">
      <c r="AK169" s="340"/>
    </row>
    <row r="170" spans="37:37">
      <c r="AK170" s="340"/>
    </row>
    <row r="171" spans="37:37">
      <c r="AK171" s="340"/>
    </row>
    <row r="172" spans="37:37">
      <c r="AK172" s="340"/>
    </row>
    <row r="173" spans="37:37">
      <c r="AK173" s="340"/>
    </row>
    <row r="174" spans="37:37">
      <c r="AK174" s="340"/>
    </row>
  </sheetData>
  <sheetProtection selectLockedCells="1"/>
  <mergeCells count="30">
    <mergeCell ref="R13:U13"/>
    <mergeCell ref="A1:G1"/>
    <mergeCell ref="Z5:AF5"/>
    <mergeCell ref="A3:U3"/>
    <mergeCell ref="A4:D4"/>
    <mergeCell ref="R12:S12"/>
    <mergeCell ref="T12:U12"/>
    <mergeCell ref="J13:P13"/>
    <mergeCell ref="I14:I17"/>
    <mergeCell ref="L14:L17"/>
    <mergeCell ref="M14:M17"/>
    <mergeCell ref="J14:J17"/>
    <mergeCell ref="K14:K17"/>
    <mergeCell ref="B14:B17"/>
    <mergeCell ref="A6:B6"/>
    <mergeCell ref="A14:A17"/>
    <mergeCell ref="C14:C17"/>
    <mergeCell ref="D14:D17"/>
    <mergeCell ref="B13:H13"/>
    <mergeCell ref="E14:E17"/>
    <mergeCell ref="F14:F17"/>
    <mergeCell ref="G14:G17"/>
    <mergeCell ref="H14:H17"/>
    <mergeCell ref="N14:N17"/>
    <mergeCell ref="S14:S17"/>
    <mergeCell ref="U14:U17"/>
    <mergeCell ref="O14:O17"/>
    <mergeCell ref="Q14:Q17"/>
    <mergeCell ref="R14:R17"/>
    <mergeCell ref="P14:P17"/>
  </mergeCells>
  <phoneticPr fontId="124" type="noConversion"/>
  <printOptions horizontalCentered="1"/>
  <pageMargins left="0.25" right="0.35" top="0.25" bottom="0.5" header="0.25" footer="0.25"/>
  <pageSetup paperSize="17" scale="85" orientation="landscape" r:id="rId1"/>
  <headerFooter alignWithMargins="0">
    <oddFooter>&amp;A&amp;RPage &amp;P</oddFooter>
  </headerFooter>
  <colBreaks count="1" manualBreakCount="1">
    <brk id="37" max="1048575" man="1"/>
  </colBreaks>
  <ignoredErrors>
    <ignoredError sqref="T75"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249977111117893"/>
  </sheetPr>
  <dimension ref="A1:U83"/>
  <sheetViews>
    <sheetView topLeftCell="A10" zoomScaleNormal="100" workbookViewId="0">
      <pane xSplit="1" ySplit="7" topLeftCell="B51" activePane="bottomRight" state="frozen"/>
      <selection activeCell="A10" sqref="A10"/>
      <selection pane="topRight" activeCell="B10" sqref="B10"/>
      <selection pane="bottomLeft" activeCell="A17" sqref="A17"/>
      <selection pane="bottomRight" activeCell="J72" sqref="J72:L72"/>
    </sheetView>
  </sheetViews>
  <sheetFormatPr defaultColWidth="9.140625" defaultRowHeight="12.75"/>
  <cols>
    <col min="1" max="1" width="15.28515625" style="268" customWidth="1"/>
    <col min="2" max="2" width="12.42578125" style="268" customWidth="1"/>
    <col min="3" max="3" width="15.42578125" style="268" customWidth="1"/>
    <col min="4" max="4" width="12.7109375" style="268" customWidth="1"/>
    <col min="5" max="5" width="14.7109375" style="268" customWidth="1"/>
    <col min="6" max="7" width="16" style="268" customWidth="1"/>
    <col min="8" max="8" width="15.85546875" style="268" customWidth="1"/>
    <col min="9" max="13" width="12.7109375" style="268" bestFit="1" customWidth="1"/>
    <col min="14" max="14" width="9.140625" style="268" customWidth="1"/>
    <col min="15" max="16384" width="9.140625" style="268"/>
  </cols>
  <sheetData>
    <row r="1" spans="1:14" ht="18">
      <c r="A1" s="6348" t="s">
        <v>570</v>
      </c>
      <c r="B1" s="6348"/>
      <c r="C1" s="6348"/>
      <c r="D1" s="6348"/>
      <c r="E1" s="6348"/>
      <c r="F1" s="6348"/>
      <c r="G1" s="6348"/>
      <c r="H1" s="572"/>
      <c r="I1" s="572"/>
      <c r="J1" s="572"/>
      <c r="K1" s="572"/>
      <c r="L1" s="572"/>
      <c r="M1" s="572"/>
    </row>
    <row r="2" spans="1:14" ht="13.5" customHeight="1">
      <c r="A2" s="362"/>
      <c r="B2" s="361"/>
      <c r="C2" s="361"/>
      <c r="D2" s="361"/>
      <c r="E2" s="361"/>
      <c r="F2" s="361"/>
      <c r="G2" s="361"/>
      <c r="H2" s="361"/>
      <c r="I2" s="361"/>
      <c r="J2" s="361"/>
      <c r="K2" s="361"/>
      <c r="L2" s="361"/>
      <c r="M2" s="361"/>
    </row>
    <row r="3" spans="1:14" ht="18">
      <c r="A3" s="6341" t="s">
        <v>448</v>
      </c>
      <c r="B3" s="6341"/>
      <c r="C3" s="6341"/>
      <c r="D3" s="6341"/>
      <c r="E3" s="6341"/>
      <c r="F3" s="6341"/>
      <c r="G3" s="6341"/>
      <c r="H3" s="6341"/>
      <c r="I3" s="6341"/>
      <c r="J3" s="6341"/>
      <c r="K3" s="6341"/>
      <c r="L3" s="6341"/>
      <c r="M3" s="6341"/>
    </row>
    <row r="4" spans="1:14" ht="18.75" customHeight="1">
      <c r="A4" s="6344" t="s">
        <v>421</v>
      </c>
      <c r="B4" s="6345"/>
      <c r="C4" s="6345"/>
      <c r="D4" s="6346"/>
      <c r="E4" s="298"/>
      <c r="F4" s="298"/>
      <c r="G4" s="298"/>
      <c r="H4" s="298"/>
      <c r="I4" s="298"/>
      <c r="J4" s="298"/>
      <c r="K4" s="298"/>
      <c r="L4" s="298"/>
      <c r="M4" s="298"/>
    </row>
    <row r="5" spans="1:14" ht="15.6" customHeight="1">
      <c r="A5" s="297" t="s">
        <v>420</v>
      </c>
      <c r="B5" s="271"/>
      <c r="C5" s="271"/>
      <c r="D5" s="271"/>
      <c r="E5" s="271"/>
      <c r="F5" s="271"/>
      <c r="G5" s="271"/>
      <c r="H5" s="271"/>
      <c r="I5" s="271"/>
      <c r="J5" s="271"/>
      <c r="K5" s="271"/>
      <c r="L5" s="271"/>
      <c r="M5" s="271"/>
    </row>
    <row r="6" spans="1:14" ht="15.6" customHeight="1">
      <c r="A6" s="6364" t="s">
        <v>427</v>
      </c>
      <c r="B6" s="6365"/>
      <c r="C6" s="271"/>
      <c r="D6" s="271"/>
      <c r="E6" s="271"/>
      <c r="F6" s="271"/>
      <c r="G6" s="271"/>
      <c r="H6" s="271"/>
      <c r="I6" s="271"/>
      <c r="J6" s="271"/>
      <c r="K6" s="271"/>
      <c r="L6" s="271"/>
      <c r="M6" s="271"/>
    </row>
    <row r="7" spans="1:14" ht="15.6" customHeight="1">
      <c r="A7" s="304" t="s">
        <v>430</v>
      </c>
      <c r="B7" s="305">
        <v>0</v>
      </c>
      <c r="C7" s="271"/>
      <c r="D7" s="271"/>
      <c r="E7" s="271"/>
      <c r="F7" s="271"/>
      <c r="G7" s="271"/>
      <c r="H7" s="271"/>
      <c r="I7" s="271"/>
      <c r="J7" s="271"/>
      <c r="K7" s="271"/>
      <c r="L7" s="271"/>
      <c r="M7" s="271"/>
    </row>
    <row r="8" spans="1:14" ht="15.6" customHeight="1">
      <c r="A8" s="304" t="s">
        <v>429</v>
      </c>
      <c r="B8" s="305" t="s">
        <v>398</v>
      </c>
      <c r="C8" s="271"/>
      <c r="D8" s="271"/>
      <c r="E8" s="271"/>
      <c r="F8" s="271"/>
      <c r="G8" s="271"/>
      <c r="H8" s="271"/>
      <c r="I8" s="271"/>
      <c r="J8" s="271"/>
      <c r="K8" s="271"/>
      <c r="L8" s="271"/>
      <c r="M8" s="271"/>
    </row>
    <row r="9" spans="1:14" ht="15.6" customHeight="1">
      <c r="A9" s="304" t="s">
        <v>431</v>
      </c>
      <c r="B9" s="305" t="s">
        <v>428</v>
      </c>
      <c r="C9" s="271"/>
      <c r="D9" s="271"/>
      <c r="E9" s="271"/>
      <c r="F9" s="271"/>
      <c r="G9" s="271"/>
      <c r="H9" s="271"/>
      <c r="I9" s="271"/>
      <c r="J9" s="271"/>
      <c r="K9" s="271"/>
      <c r="L9" s="271"/>
      <c r="M9" s="271"/>
    </row>
    <row r="10" spans="1:14" ht="18.75">
      <c r="A10" s="272"/>
      <c r="B10" s="269"/>
      <c r="C10" s="269"/>
      <c r="D10" s="269"/>
      <c r="E10" s="269"/>
      <c r="F10" s="269"/>
      <c r="G10" s="269"/>
      <c r="H10" s="534"/>
      <c r="I10" s="269"/>
      <c r="J10" s="269"/>
      <c r="K10" s="269"/>
      <c r="L10" s="269"/>
      <c r="M10" s="269"/>
    </row>
    <row r="11" spans="1:14" ht="15.6" customHeight="1">
      <c r="A11" s="272"/>
      <c r="B11" s="6361" t="s">
        <v>630</v>
      </c>
      <c r="C11" s="6366"/>
      <c r="D11" s="6366"/>
      <c r="E11" s="6366"/>
      <c r="F11" s="6366"/>
      <c r="G11" s="6366"/>
      <c r="H11" s="6362"/>
      <c r="I11" s="541"/>
      <c r="J11" s="273" t="s">
        <v>135</v>
      </c>
      <c r="K11" s="273" t="s">
        <v>136</v>
      </c>
      <c r="L11" s="273" t="s">
        <v>137</v>
      </c>
      <c r="M11" s="543"/>
      <c r="N11" s="544"/>
    </row>
    <row r="12" spans="1:14" ht="15.75" customHeight="1">
      <c r="B12" s="6367" t="s">
        <v>173</v>
      </c>
      <c r="C12" s="6367"/>
      <c r="D12" s="6367"/>
      <c r="E12" s="6367"/>
      <c r="F12" s="6367"/>
      <c r="G12" s="6367"/>
      <c r="H12" s="6367"/>
      <c r="I12" s="611"/>
      <c r="J12" s="6338" t="s">
        <v>174</v>
      </c>
      <c r="K12" s="6339"/>
      <c r="L12" s="6339"/>
      <c r="M12" s="611"/>
    </row>
    <row r="13" spans="1:14" ht="58.5" customHeight="1">
      <c r="A13" s="6350" t="s">
        <v>2</v>
      </c>
      <c r="B13" s="6353" t="s">
        <v>425</v>
      </c>
      <c r="C13" s="6353" t="s">
        <v>175</v>
      </c>
      <c r="D13" s="6353" t="s">
        <v>176</v>
      </c>
      <c r="E13" s="6353" t="s">
        <v>177</v>
      </c>
      <c r="F13" s="6353" t="s">
        <v>178</v>
      </c>
      <c r="G13" s="6353" t="s">
        <v>179</v>
      </c>
      <c r="H13" s="6353" t="s">
        <v>483</v>
      </c>
      <c r="I13" s="6356" t="s">
        <v>668</v>
      </c>
      <c r="J13" s="6353" t="s">
        <v>180</v>
      </c>
      <c r="K13" s="6353" t="s">
        <v>181</v>
      </c>
      <c r="L13" s="6353" t="s">
        <v>182</v>
      </c>
      <c r="M13" s="6356" t="s">
        <v>669</v>
      </c>
    </row>
    <row r="14" spans="1:14" ht="17.25" hidden="1" customHeight="1">
      <c r="A14" s="6351"/>
      <c r="B14" s="6354"/>
      <c r="C14" s="6354"/>
      <c r="D14" s="6354"/>
      <c r="E14" s="6354"/>
      <c r="F14" s="6354"/>
      <c r="G14" s="6354"/>
      <c r="H14" s="6354"/>
      <c r="I14" s="6357"/>
      <c r="J14" s="6354"/>
      <c r="K14" s="6354"/>
      <c r="L14" s="6354"/>
      <c r="M14" s="6357"/>
    </row>
    <row r="15" spans="1:14" ht="21" customHeight="1">
      <c r="A15" s="6351"/>
      <c r="B15" s="6354"/>
      <c r="C15" s="6354"/>
      <c r="D15" s="6354"/>
      <c r="E15" s="6354"/>
      <c r="F15" s="6354"/>
      <c r="G15" s="6354"/>
      <c r="H15" s="6354"/>
      <c r="I15" s="6357"/>
      <c r="J15" s="6354"/>
      <c r="K15" s="6354"/>
      <c r="L15" s="6354"/>
      <c r="M15" s="6357"/>
    </row>
    <row r="16" spans="1:14" ht="9.75" customHeight="1">
      <c r="A16" s="6352"/>
      <c r="B16" s="6355"/>
      <c r="C16" s="6355"/>
      <c r="D16" s="6355"/>
      <c r="E16" s="6355"/>
      <c r="F16" s="6355"/>
      <c r="G16" s="6355"/>
      <c r="H16" s="6355"/>
      <c r="I16" s="6358"/>
      <c r="J16" s="6355"/>
      <c r="K16" s="6355"/>
      <c r="L16" s="6355"/>
      <c r="M16" s="6358"/>
    </row>
    <row r="17" spans="1:13">
      <c r="A17" s="275" t="s">
        <v>11</v>
      </c>
      <c r="B17" s="6163">
        <f>SUM('Report 2a'!B18,'Report 2a'!J18,'Report 2a'!S18,'Report 2b'!B18,'Report 2b'!J18)</f>
        <v>2629</v>
      </c>
      <c r="C17" s="6163">
        <f>SUM('Report 2a'!C18,'Report 2a'!K18,'Report 2a'!T18,'Report 2b'!C18,'Report 2b'!K18)</f>
        <v>14124</v>
      </c>
      <c r="D17" s="6163">
        <f>SUM('Report 2a'!D18,'Report 2a'!L18,'Report 2a'!U18,'Report 2b'!D18,'Report 2b'!L18)</f>
        <v>451</v>
      </c>
      <c r="E17" s="6163">
        <f>SUM('Report 2a'!E18,'Report 2a'!M18,'Report 2a'!V18,'Report 2b'!E18,'Report 2b'!M18)</f>
        <v>540</v>
      </c>
      <c r="F17" s="6163">
        <f>SUM('Report 2a'!F18,'Report 2a'!N18,'Report 2a'!W18,'Report 2b'!F18,'Report 2b'!N18)</f>
        <v>464</v>
      </c>
      <c r="G17" s="6163">
        <f>SUM('Report 2a'!G18,'Report 2a'!O18,'Report 2a'!X18,'Report 2b'!G18,'Report 2b'!O18)</f>
        <v>6340</v>
      </c>
      <c r="H17" s="6163">
        <f>SUM('Report 2a'!H18,'Report 2a'!P18,'Report 2a'!Y18,'Report 2b'!H18,'Report 2b'!P18)</f>
        <v>439</v>
      </c>
      <c r="I17" s="6003">
        <f>SUM(B17:H17)</f>
        <v>24987</v>
      </c>
      <c r="J17" s="6111">
        <v>1500</v>
      </c>
      <c r="K17" s="6111">
        <v>125</v>
      </c>
      <c r="L17" s="6111">
        <v>40</v>
      </c>
      <c r="M17" s="6003">
        <f>SUM(J17:L17)</f>
        <v>1665</v>
      </c>
    </row>
    <row r="18" spans="1:13" s="276" customFormat="1">
      <c r="A18" s="341" t="s">
        <v>12</v>
      </c>
      <c r="B18" s="6163">
        <f>SUM('Report 2a'!B19,'Report 2a'!J19,'Report 2a'!S19,'Report 2b'!B19,'Report 2b'!J19)</f>
        <v>149</v>
      </c>
      <c r="C18" s="6163">
        <f>SUM('Report 2a'!C19,'Report 2a'!K19,'Report 2a'!T19,'Report 2b'!C19,'Report 2b'!K19)</f>
        <v>3184</v>
      </c>
      <c r="D18" s="6163">
        <f>SUM('Report 2a'!D19,'Report 2a'!L19,'Report 2a'!U19,'Report 2b'!D19,'Report 2b'!L19)</f>
        <v>940</v>
      </c>
      <c r="E18" s="6163">
        <f>SUM('Report 2a'!E19,'Report 2a'!M19,'Report 2a'!V19,'Report 2b'!E19,'Report 2b'!M19)</f>
        <v>506</v>
      </c>
      <c r="F18" s="6163">
        <f>SUM('Report 2a'!F19,'Report 2a'!N19,'Report 2a'!W19,'Report 2b'!F19,'Report 2b'!N19)</f>
        <v>0</v>
      </c>
      <c r="G18" s="6163">
        <f>SUM('Report 2a'!G19,'Report 2a'!O19,'Report 2a'!X19,'Report 2b'!G19,'Report 2b'!O19)</f>
        <v>0</v>
      </c>
      <c r="H18" s="6163">
        <f>SUM('Report 2a'!H19,'Report 2a'!P19,'Report 2a'!Y19,'Report 2b'!H19,'Report 2b'!P19)</f>
        <v>0</v>
      </c>
      <c r="I18" s="6003">
        <f t="shared" ref="I18:I73" si="0">SUM(B18:H18)</f>
        <v>4779</v>
      </c>
      <c r="J18" s="6111">
        <v>2275</v>
      </c>
      <c r="K18" s="6111">
        <v>500</v>
      </c>
      <c r="L18" s="6111" t="s">
        <v>428</v>
      </c>
      <c r="M18" s="6003">
        <f t="shared" ref="M18:M79" si="1">SUM(J18:L18)</f>
        <v>2775</v>
      </c>
    </row>
    <row r="19" spans="1:13">
      <c r="A19" s="277" t="s">
        <v>13</v>
      </c>
      <c r="B19" s="6163">
        <f>SUM('Report 2a'!B20,'Report 2a'!J20,'Report 2a'!S20,'Report 2b'!B20,'Report 2b'!J20)</f>
        <v>747</v>
      </c>
      <c r="C19" s="6163">
        <f>SUM('Report 2a'!C20,'Report 2a'!K20,'Report 2a'!T20,'Report 2b'!C20,'Report 2b'!K20)</f>
        <v>9516</v>
      </c>
      <c r="D19" s="6163">
        <f>SUM('Report 2a'!D20,'Report 2a'!L20,'Report 2a'!U20,'Report 2b'!D20,'Report 2b'!L20)</f>
        <v>5874</v>
      </c>
      <c r="E19" s="6163">
        <f>SUM('Report 2a'!E20,'Report 2a'!M20,'Report 2a'!V20,'Report 2b'!E20,'Report 2b'!M20)</f>
        <v>1000</v>
      </c>
      <c r="F19" s="6163">
        <f>SUM('Report 2a'!F20,'Report 2a'!N20,'Report 2a'!W20,'Report 2b'!F20,'Report 2b'!N20)</f>
        <v>1331</v>
      </c>
      <c r="G19" s="6163">
        <f>SUM('Report 2a'!G20,'Report 2a'!O20,'Report 2a'!X20,'Report 2b'!G20,'Report 2b'!O20)</f>
        <v>0</v>
      </c>
      <c r="H19" s="6163">
        <f>SUM('Report 2a'!H20,'Report 2a'!P20,'Report 2a'!Y20,'Report 2b'!H20,'Report 2b'!P20)</f>
        <v>16</v>
      </c>
      <c r="I19" s="6003">
        <f t="shared" si="0"/>
        <v>18484</v>
      </c>
      <c r="J19" s="6111">
        <v>2480</v>
      </c>
      <c r="K19" s="6111">
        <v>3815</v>
      </c>
      <c r="L19" s="6111">
        <v>390</v>
      </c>
      <c r="M19" s="6003">
        <f t="shared" si="1"/>
        <v>6685</v>
      </c>
    </row>
    <row r="20" spans="1:13">
      <c r="A20" s="277" t="s">
        <v>14</v>
      </c>
      <c r="B20" s="6163">
        <f>SUM('Report 2a'!B21,'Report 2a'!J21,'Report 2a'!S21,'Report 2b'!B21,'Report 2b'!J21)</f>
        <v>333</v>
      </c>
      <c r="C20" s="6163">
        <f>SUM('Report 2a'!C21,'Report 2a'!K21,'Report 2a'!T21,'Report 2b'!C21,'Report 2b'!K21)</f>
        <v>6718</v>
      </c>
      <c r="D20" s="6163">
        <f>SUM('Report 2a'!D21,'Report 2a'!L21,'Report 2a'!U21,'Report 2b'!D21,'Report 2b'!L21)</f>
        <v>11724</v>
      </c>
      <c r="E20" s="6163">
        <f>SUM('Report 2a'!E21,'Report 2a'!M21,'Report 2a'!V21,'Report 2b'!E21,'Report 2b'!M21)</f>
        <v>290</v>
      </c>
      <c r="F20" s="6163">
        <f>SUM('Report 2a'!F21,'Report 2a'!N21,'Report 2a'!W21,'Report 2b'!F21,'Report 2b'!N21)</f>
        <v>238</v>
      </c>
      <c r="G20" s="6163">
        <f>SUM('Report 2a'!G21,'Report 2a'!O21,'Report 2a'!X21,'Report 2b'!G21,'Report 2b'!O21)</f>
        <v>5755</v>
      </c>
      <c r="H20" s="6163">
        <f>SUM('Report 2a'!H21,'Report 2a'!P21,'Report 2a'!Y21,'Report 2b'!H21,'Report 2b'!P21)</f>
        <v>132</v>
      </c>
      <c r="I20" s="6003">
        <f t="shared" si="0"/>
        <v>25190</v>
      </c>
      <c r="J20" s="6111">
        <v>2125</v>
      </c>
      <c r="K20" s="6111">
        <v>395</v>
      </c>
      <c r="L20" s="6111">
        <v>703</v>
      </c>
      <c r="M20" s="6003">
        <f t="shared" si="1"/>
        <v>3223</v>
      </c>
    </row>
    <row r="21" spans="1:13">
      <c r="A21" s="277" t="s">
        <v>15</v>
      </c>
      <c r="B21" s="6163">
        <f>SUM('Report 2a'!B22,'Report 2a'!J22,'Report 2a'!S22,'Report 2b'!B22,'Report 2b'!J22)</f>
        <v>333</v>
      </c>
      <c r="C21" s="6163">
        <f>SUM('Report 2a'!C22,'Report 2a'!K22,'Report 2a'!T22,'Report 2b'!C22,'Report 2b'!K22)</f>
        <v>5253</v>
      </c>
      <c r="D21" s="6163">
        <f>SUM('Report 2a'!D22,'Report 2a'!L22,'Report 2a'!U22,'Report 2b'!D22,'Report 2b'!L22)</f>
        <v>9103</v>
      </c>
      <c r="E21" s="6163">
        <f>SUM('Report 2a'!E22,'Report 2a'!M22,'Report 2a'!V22,'Report 2b'!E22,'Report 2b'!M22)</f>
        <v>1533</v>
      </c>
      <c r="F21" s="6163">
        <f>SUM('Report 2a'!F22,'Report 2a'!N22,'Report 2a'!W22,'Report 2b'!F22,'Report 2b'!N22)</f>
        <v>70</v>
      </c>
      <c r="G21" s="6163">
        <f>SUM('Report 2a'!G22,'Report 2a'!O22,'Report 2a'!X22,'Report 2b'!G22,'Report 2b'!O22)</f>
        <v>720</v>
      </c>
      <c r="H21" s="6163">
        <f>SUM('Report 2a'!H22,'Report 2a'!P22,'Report 2a'!Y22,'Report 2b'!H22,'Report 2b'!P22)</f>
        <v>109</v>
      </c>
      <c r="I21" s="6003">
        <f t="shared" si="0"/>
        <v>17121</v>
      </c>
      <c r="J21" s="6111">
        <v>100</v>
      </c>
      <c r="K21" s="6111">
        <v>400</v>
      </c>
      <c r="L21" s="6111">
        <v>350</v>
      </c>
      <c r="M21" s="6003">
        <f t="shared" si="1"/>
        <v>850</v>
      </c>
    </row>
    <row r="22" spans="1:13" ht="14.25" customHeight="1">
      <c r="A22" s="277" t="s">
        <v>16</v>
      </c>
      <c r="B22" s="6163">
        <f>SUM('Report 2a'!B23,'Report 2a'!J23,'Report 2a'!S23,'Report 2b'!B23,'Report 2b'!J23)</f>
        <v>851</v>
      </c>
      <c r="C22" s="6163">
        <f>SUM('Report 2a'!C23,'Report 2a'!K23,'Report 2a'!T23,'Report 2b'!C23,'Report 2b'!K23)</f>
        <v>7903</v>
      </c>
      <c r="D22" s="6163">
        <f>SUM('Report 2a'!D23,'Report 2a'!L23,'Report 2a'!U23,'Report 2b'!D23,'Report 2b'!L23)</f>
        <v>22721</v>
      </c>
      <c r="E22" s="6163">
        <f>SUM('Report 2a'!E23,'Report 2a'!M23,'Report 2a'!V23,'Report 2b'!E23,'Report 2b'!M23)</f>
        <v>98</v>
      </c>
      <c r="F22" s="6163">
        <f>SUM('Report 2a'!F23,'Report 2a'!N23,'Report 2a'!W23,'Report 2b'!F23,'Report 2b'!N23)</f>
        <v>54</v>
      </c>
      <c r="G22" s="6163">
        <f>SUM('Report 2a'!G23,'Report 2a'!O23,'Report 2a'!X23,'Report 2b'!G23,'Report 2b'!O23)</f>
        <v>774</v>
      </c>
      <c r="H22" s="6163">
        <f>SUM('Report 2a'!H23,'Report 2a'!P23,'Report 2a'!Y23,'Report 2b'!H23,'Report 2b'!P23)</f>
        <v>19</v>
      </c>
      <c r="I22" s="6003">
        <f t="shared" si="0"/>
        <v>32420</v>
      </c>
      <c r="J22" s="6111">
        <v>345</v>
      </c>
      <c r="K22" s="6111">
        <v>0</v>
      </c>
      <c r="L22" s="6111">
        <v>55</v>
      </c>
      <c r="M22" s="6003">
        <f t="shared" si="1"/>
        <v>400</v>
      </c>
    </row>
    <row r="23" spans="1:13">
      <c r="A23" s="277" t="s">
        <v>17</v>
      </c>
      <c r="B23" s="6163">
        <f>SUM('Report 2a'!B24,'Report 2a'!J24,'Report 2a'!S24,'Report 2b'!B24,'Report 2b'!J24)</f>
        <v>355</v>
      </c>
      <c r="C23" s="6163">
        <f>SUM('Report 2a'!C24,'Report 2a'!K24,'Report 2a'!T24,'Report 2b'!C24,'Report 2b'!K24)</f>
        <v>8242</v>
      </c>
      <c r="D23" s="6163">
        <f>SUM('Report 2a'!D24,'Report 2a'!L24,'Report 2a'!U24,'Report 2b'!D24,'Report 2b'!L24)</f>
        <v>172</v>
      </c>
      <c r="E23" s="6163">
        <f>SUM('Report 2a'!E24,'Report 2a'!M24,'Report 2a'!V24,'Report 2b'!E24,'Report 2b'!M24)</f>
        <v>27</v>
      </c>
      <c r="F23" s="6163">
        <f>SUM('Report 2a'!F24,'Report 2a'!N24,'Report 2a'!W24,'Report 2b'!F24,'Report 2b'!N24)</f>
        <v>44</v>
      </c>
      <c r="G23" s="6163">
        <f>SUM('Report 2a'!G24,'Report 2a'!O24,'Report 2a'!X24,'Report 2b'!G24,'Report 2b'!O24)</f>
        <v>393</v>
      </c>
      <c r="H23" s="6163">
        <f>SUM('Report 2a'!H24,'Report 2a'!P24,'Report 2a'!Y24,'Report 2b'!H24,'Report 2b'!P24)</f>
        <v>42</v>
      </c>
      <c r="I23" s="6003">
        <f t="shared" si="0"/>
        <v>9275</v>
      </c>
      <c r="J23" s="6111">
        <v>500</v>
      </c>
      <c r="K23" s="6111">
        <v>325</v>
      </c>
      <c r="L23" s="6111">
        <v>20</v>
      </c>
      <c r="M23" s="6003">
        <f t="shared" si="1"/>
        <v>845</v>
      </c>
    </row>
    <row r="24" spans="1:13">
      <c r="A24" s="277" t="s">
        <v>18</v>
      </c>
      <c r="B24" s="6163">
        <f>SUM('Report 2a'!B25,'Report 2a'!J25,'Report 2a'!S25,'Report 2b'!B25,'Report 2b'!J25)</f>
        <v>123</v>
      </c>
      <c r="C24" s="6163">
        <f>SUM('Report 2a'!C25,'Report 2a'!K25,'Report 2a'!T25,'Report 2b'!C25,'Report 2b'!K25)</f>
        <v>5622</v>
      </c>
      <c r="D24" s="6163">
        <f>SUM('Report 2a'!D25,'Report 2a'!L25,'Report 2a'!U25,'Report 2b'!D25,'Report 2b'!L25)</f>
        <v>677</v>
      </c>
      <c r="E24" s="6163">
        <f>SUM('Report 2a'!E25,'Report 2a'!M25,'Report 2a'!V25,'Report 2b'!E25,'Report 2b'!M25)</f>
        <v>924</v>
      </c>
      <c r="F24" s="6163">
        <f>SUM('Report 2a'!F25,'Report 2a'!N25,'Report 2a'!W25,'Report 2b'!F25,'Report 2b'!N25)</f>
        <v>52</v>
      </c>
      <c r="G24" s="6163">
        <f>SUM('Report 2a'!G25,'Report 2a'!O25,'Report 2a'!X25,'Report 2b'!G25,'Report 2b'!O25)</f>
        <v>580</v>
      </c>
      <c r="H24" s="6163">
        <f>SUM('Report 2a'!H25,'Report 2a'!P25,'Report 2a'!Y25,'Report 2b'!H25,'Report 2b'!P25)</f>
        <v>0</v>
      </c>
      <c r="I24" s="6003">
        <f t="shared" si="0"/>
        <v>7978</v>
      </c>
      <c r="J24" s="6111">
        <v>150</v>
      </c>
      <c r="K24" s="6111" t="s">
        <v>428</v>
      </c>
      <c r="L24" s="6111">
        <v>14</v>
      </c>
      <c r="M24" s="6003">
        <f t="shared" si="1"/>
        <v>164</v>
      </c>
    </row>
    <row r="25" spans="1:13" ht="14.25" customHeight="1">
      <c r="A25" s="277" t="s">
        <v>19</v>
      </c>
      <c r="B25" s="6163">
        <f>SUM('Report 2a'!B26,'Report 2a'!J26,'Report 2a'!S26,'Report 2b'!B26,'Report 2b'!J26)</f>
        <v>969</v>
      </c>
      <c r="C25" s="6163">
        <f>SUM('Report 2a'!C26,'Report 2a'!K26,'Report 2a'!T26,'Report 2b'!C26,'Report 2b'!K26)</f>
        <v>4562</v>
      </c>
      <c r="D25" s="6163">
        <f>SUM('Report 2a'!D26,'Report 2a'!L26,'Report 2a'!U26,'Report 2b'!D26,'Report 2b'!L26)</f>
        <v>478</v>
      </c>
      <c r="E25" s="6163">
        <f>SUM('Report 2a'!E26,'Report 2a'!M26,'Report 2a'!V26,'Report 2b'!E26,'Report 2b'!M26)</f>
        <v>426</v>
      </c>
      <c r="F25" s="6163">
        <f>SUM('Report 2a'!F26,'Report 2a'!N26,'Report 2a'!W26,'Report 2b'!F26,'Report 2b'!N26)</f>
        <v>30</v>
      </c>
      <c r="G25" s="6163">
        <f>SUM('Report 2a'!G26,'Report 2a'!O26,'Report 2a'!X26,'Report 2b'!G26,'Report 2b'!O26)</f>
        <v>0</v>
      </c>
      <c r="H25" s="6163">
        <f>SUM('Report 2a'!H26,'Report 2a'!P26,'Report 2a'!Y26,'Report 2b'!H26,'Report 2b'!P26)</f>
        <v>24</v>
      </c>
      <c r="I25" s="6003">
        <f t="shared" si="0"/>
        <v>6489</v>
      </c>
      <c r="J25" s="6111">
        <v>250</v>
      </c>
      <c r="K25" s="6111" t="s">
        <v>428</v>
      </c>
      <c r="L25" s="6111">
        <v>143</v>
      </c>
      <c r="M25" s="6003">
        <f t="shared" si="1"/>
        <v>393</v>
      </c>
    </row>
    <row r="26" spans="1:13" ht="14.25" customHeight="1">
      <c r="A26" s="277" t="s">
        <v>20</v>
      </c>
      <c r="B26" s="6163">
        <f>SUM('Report 2a'!B27,'Report 2a'!J27,'Report 2a'!S27,'Report 2b'!B27,'Report 2b'!J27)</f>
        <v>112</v>
      </c>
      <c r="C26" s="6163">
        <f>SUM('Report 2a'!C27,'Report 2a'!K27,'Report 2a'!T27,'Report 2b'!C27,'Report 2b'!K27)</f>
        <v>5011</v>
      </c>
      <c r="D26" s="6163">
        <f>SUM('Report 2a'!D27,'Report 2a'!L27,'Report 2a'!U27,'Report 2b'!D27,'Report 2b'!L27)</f>
        <v>2588</v>
      </c>
      <c r="E26" s="6163">
        <f>SUM('Report 2a'!E27,'Report 2a'!M27,'Report 2a'!V27,'Report 2b'!E27,'Report 2b'!M27)</f>
        <v>31090</v>
      </c>
      <c r="F26" s="6163">
        <f>SUM('Report 2a'!F27,'Report 2a'!N27,'Report 2a'!W27,'Report 2b'!F27,'Report 2b'!N27)</f>
        <v>0</v>
      </c>
      <c r="G26" s="6163">
        <f>SUM('Report 2a'!G27,'Report 2a'!O27,'Report 2a'!X27,'Report 2b'!G27,'Report 2b'!O27)</f>
        <v>463</v>
      </c>
      <c r="H26" s="6163">
        <f>SUM('Report 2a'!H27,'Report 2a'!P27,'Report 2a'!Y27,'Report 2b'!H27,'Report 2b'!P27)</f>
        <v>268</v>
      </c>
      <c r="I26" s="6003">
        <f t="shared" si="0"/>
        <v>39532</v>
      </c>
      <c r="J26" s="6111">
        <v>1187</v>
      </c>
      <c r="K26" s="6111">
        <v>650</v>
      </c>
      <c r="L26" s="6111">
        <v>2292</v>
      </c>
      <c r="M26" s="6003">
        <f t="shared" si="1"/>
        <v>4129</v>
      </c>
    </row>
    <row r="27" spans="1:13">
      <c r="A27" s="277" t="s">
        <v>21</v>
      </c>
      <c r="B27" s="6163">
        <f>SUM('Report 2a'!B28,'Report 2a'!J28,'Report 2a'!S28,'Report 2b'!B28,'Report 2b'!J28)</f>
        <v>101</v>
      </c>
      <c r="C27" s="6163">
        <f>SUM('Report 2a'!C28,'Report 2a'!K28,'Report 2a'!T28,'Report 2b'!C28,'Report 2b'!K28)</f>
        <v>3636</v>
      </c>
      <c r="D27" s="6163">
        <f>SUM('Report 2a'!D28,'Report 2a'!L28,'Report 2a'!U28,'Report 2b'!D28,'Report 2b'!L28)</f>
        <v>127</v>
      </c>
      <c r="E27" s="6163">
        <f>SUM('Report 2a'!E28,'Report 2a'!M28,'Report 2a'!V28,'Report 2b'!E28,'Report 2b'!M28)</f>
        <v>163</v>
      </c>
      <c r="F27" s="6163">
        <f>SUM('Report 2a'!F28,'Report 2a'!N28,'Report 2a'!W28,'Report 2b'!F28,'Report 2b'!N28)</f>
        <v>154</v>
      </c>
      <c r="G27" s="6163">
        <f>SUM('Report 2a'!G28,'Report 2a'!O28,'Report 2a'!X28,'Report 2b'!G28,'Report 2b'!O28)</f>
        <v>0</v>
      </c>
      <c r="H27" s="6163">
        <f>SUM('Report 2a'!H28,'Report 2a'!P28,'Report 2a'!Y28,'Report 2b'!H28,'Report 2b'!P28)</f>
        <v>38</v>
      </c>
      <c r="I27" s="6003">
        <f t="shared" si="0"/>
        <v>4219</v>
      </c>
      <c r="J27" s="6111">
        <v>1050</v>
      </c>
      <c r="K27" s="6111">
        <v>400</v>
      </c>
      <c r="L27" s="6111">
        <v>65</v>
      </c>
      <c r="M27" s="6003">
        <f t="shared" si="1"/>
        <v>1515</v>
      </c>
    </row>
    <row r="28" spans="1:13">
      <c r="A28" s="277" t="s">
        <v>22</v>
      </c>
      <c r="B28" s="6163">
        <f>SUM('Report 2a'!B29,'Report 2a'!J29,'Report 2a'!S29,'Report 2b'!B29,'Report 2b'!J29)</f>
        <v>59</v>
      </c>
      <c r="C28" s="6163">
        <f>SUM('Report 2a'!C29,'Report 2a'!K29,'Report 2a'!T29,'Report 2b'!C29,'Report 2b'!K29)</f>
        <v>1073</v>
      </c>
      <c r="D28" s="6163">
        <f>SUM('Report 2a'!D29,'Report 2a'!L29,'Report 2a'!U29,'Report 2b'!D29,'Report 2b'!L29)</f>
        <v>127</v>
      </c>
      <c r="E28" s="6163">
        <f>SUM('Report 2a'!E29,'Report 2a'!M29,'Report 2a'!V29,'Report 2b'!E29,'Report 2b'!M29)</f>
        <v>4804</v>
      </c>
      <c r="F28" s="6163">
        <f>SUM('Report 2a'!F29,'Report 2a'!N29,'Report 2a'!W29,'Report 2b'!F29,'Report 2b'!N29)</f>
        <v>2</v>
      </c>
      <c r="G28" s="6163">
        <f>SUM('Report 2a'!G29,'Report 2a'!O29,'Report 2a'!X29,'Report 2b'!G29,'Report 2b'!O29)</f>
        <v>294</v>
      </c>
      <c r="H28" s="6163">
        <f>SUM('Report 2a'!H29,'Report 2a'!P29,'Report 2a'!Y29,'Report 2b'!H29,'Report 2b'!P29)</f>
        <v>0</v>
      </c>
      <c r="I28" s="6003">
        <f t="shared" si="0"/>
        <v>6359</v>
      </c>
      <c r="J28" s="6153">
        <v>100</v>
      </c>
      <c r="K28" s="6153">
        <v>250</v>
      </c>
      <c r="L28" s="6153">
        <v>150</v>
      </c>
      <c r="M28" s="6003">
        <f t="shared" si="1"/>
        <v>500</v>
      </c>
    </row>
    <row r="29" spans="1:13">
      <c r="A29" s="277" t="s">
        <v>23</v>
      </c>
      <c r="B29" s="6163">
        <f>SUM('Report 2a'!B30,'Report 2a'!J30,'Report 2a'!S30,'Report 2b'!B30,'Report 2b'!J30)</f>
        <v>548</v>
      </c>
      <c r="C29" s="6163">
        <f>SUM('Report 2a'!C30,'Report 2a'!K30,'Report 2a'!T30,'Report 2b'!C30,'Report 2b'!K30)</f>
        <v>22099</v>
      </c>
      <c r="D29" s="6163">
        <f>SUM('Report 2a'!D30,'Report 2a'!L30,'Report 2a'!U30,'Report 2b'!D30,'Report 2b'!L30)</f>
        <v>222169</v>
      </c>
      <c r="E29" s="6163">
        <f>SUM('Report 2a'!E30,'Report 2a'!M30,'Report 2a'!V30,'Report 2b'!E30,'Report 2b'!M30)</f>
        <v>561</v>
      </c>
      <c r="F29" s="6163">
        <f>SUM('Report 2a'!F30,'Report 2a'!N30,'Report 2a'!W30,'Report 2b'!F30,'Report 2b'!N30)</f>
        <v>1690</v>
      </c>
      <c r="G29" s="6163">
        <f>SUM('Report 2a'!G30,'Report 2a'!O30,'Report 2a'!X30,'Report 2b'!G30,'Report 2b'!O30)</f>
        <v>2267</v>
      </c>
      <c r="H29" s="6163">
        <f>SUM('Report 2a'!H30,'Report 2a'!P30,'Report 2a'!Y30,'Report 2b'!H30,'Report 2b'!P30)</f>
        <v>665</v>
      </c>
      <c r="I29" s="6003">
        <f t="shared" si="0"/>
        <v>249999</v>
      </c>
      <c r="J29" s="6111">
        <v>2500</v>
      </c>
      <c r="K29" s="6111">
        <v>2300</v>
      </c>
      <c r="L29" s="6111" t="s">
        <v>428</v>
      </c>
      <c r="M29" s="6003">
        <f t="shared" si="1"/>
        <v>4800</v>
      </c>
    </row>
    <row r="30" spans="1:13" s="279" customFormat="1" ht="14.25" customHeight="1">
      <c r="A30" s="277" t="s">
        <v>24</v>
      </c>
      <c r="B30" s="6163">
        <f>SUM('Report 2a'!B31,'Report 2a'!J31,'Report 2a'!S31,'Report 2b'!B31,'Report 2b'!J31)</f>
        <v>3102</v>
      </c>
      <c r="C30" s="6163">
        <f>SUM('Report 2a'!C31,'Report 2a'!K31,'Report 2a'!T31,'Report 2b'!C31,'Report 2b'!K31)</f>
        <v>64564</v>
      </c>
      <c r="D30" s="6163">
        <f>SUM('Report 2a'!D31,'Report 2a'!L31,'Report 2a'!U31,'Report 2b'!D31,'Report 2b'!L31)</f>
        <v>8131</v>
      </c>
      <c r="E30" s="6163">
        <f>SUM('Report 2a'!E31,'Report 2a'!M31,'Report 2a'!V31,'Report 2b'!E31,'Report 2b'!M31)</f>
        <v>1019</v>
      </c>
      <c r="F30" s="6163">
        <f>SUM('Report 2a'!F31,'Report 2a'!N31,'Report 2a'!W31,'Report 2b'!F31,'Report 2b'!N31)</f>
        <v>769</v>
      </c>
      <c r="G30" s="6163">
        <f>SUM('Report 2a'!G31,'Report 2a'!O31,'Report 2a'!X31,'Report 2b'!G31,'Report 2b'!O31)</f>
        <v>6522</v>
      </c>
      <c r="H30" s="6163">
        <f>SUM('Report 2a'!H31,'Report 2a'!P31,'Report 2a'!Y31,'Report 2b'!H31,'Report 2b'!P31)</f>
        <v>8644</v>
      </c>
      <c r="I30" s="6003">
        <f t="shared" si="0"/>
        <v>92751</v>
      </c>
      <c r="J30" s="6111">
        <v>15025</v>
      </c>
      <c r="K30" s="6111">
        <v>4720</v>
      </c>
      <c r="L30" s="6111">
        <v>2165</v>
      </c>
      <c r="M30" s="6003">
        <f t="shared" si="1"/>
        <v>21910</v>
      </c>
    </row>
    <row r="31" spans="1:13">
      <c r="A31" s="277" t="s">
        <v>25</v>
      </c>
      <c r="B31" s="6163">
        <f>SUM('Report 2a'!B32,'Report 2a'!J32,'Report 2a'!S32,'Report 2b'!B32,'Report 2b'!J32)</f>
        <v>255</v>
      </c>
      <c r="C31" s="6163">
        <f>SUM('Report 2a'!C32,'Report 2a'!K32,'Report 2a'!T32,'Report 2b'!C32,'Report 2b'!K32)</f>
        <v>2746</v>
      </c>
      <c r="D31" s="6163">
        <f>SUM('Report 2a'!D32,'Report 2a'!L32,'Report 2a'!U32,'Report 2b'!D32,'Report 2b'!L32)</f>
        <v>308</v>
      </c>
      <c r="E31" s="6163">
        <f>SUM('Report 2a'!E32,'Report 2a'!M32,'Report 2a'!V32,'Report 2b'!E32,'Report 2b'!M32)</f>
        <v>88</v>
      </c>
      <c r="F31" s="6163">
        <f>SUM('Report 2a'!F32,'Report 2a'!N32,'Report 2a'!W32,'Report 2b'!F32,'Report 2b'!N32)</f>
        <v>0</v>
      </c>
      <c r="G31" s="6163">
        <f>SUM('Report 2a'!G32,'Report 2a'!O32,'Report 2a'!X32,'Report 2b'!G32,'Report 2b'!O32)</f>
        <v>0</v>
      </c>
      <c r="H31" s="6163">
        <f>SUM('Report 2a'!H32,'Report 2a'!P32,'Report 2a'!Y32,'Report 2b'!H32,'Report 2b'!P32)</f>
        <v>67</v>
      </c>
      <c r="I31" s="6003">
        <f t="shared" si="0"/>
        <v>3464</v>
      </c>
      <c r="J31" s="6111">
        <v>190</v>
      </c>
      <c r="K31" s="6111">
        <v>990</v>
      </c>
      <c r="L31" s="6111">
        <v>62</v>
      </c>
      <c r="M31" s="6003">
        <f t="shared" si="1"/>
        <v>1242</v>
      </c>
    </row>
    <row r="32" spans="1:13">
      <c r="A32" s="277" t="s">
        <v>26</v>
      </c>
      <c r="B32" s="6163">
        <f>SUM('Report 2a'!B33,'Report 2a'!J33,'Report 2a'!S33,'Report 2b'!B33,'Report 2b'!J33)</f>
        <v>116</v>
      </c>
      <c r="C32" s="6163">
        <f>SUM('Report 2a'!C33,'Report 2a'!K33,'Report 2a'!T33,'Report 2b'!C33,'Report 2b'!K33)</f>
        <v>4221</v>
      </c>
      <c r="D32" s="6163">
        <f>SUM('Report 2a'!D33,'Report 2a'!L33,'Report 2a'!U33,'Report 2b'!D33,'Report 2b'!L33)</f>
        <v>8822</v>
      </c>
      <c r="E32" s="6163">
        <f>SUM('Report 2a'!E33,'Report 2a'!M33,'Report 2a'!V33,'Report 2b'!E33,'Report 2b'!M33)</f>
        <v>115</v>
      </c>
      <c r="F32" s="6163">
        <f>SUM('Report 2a'!F33,'Report 2a'!N33,'Report 2a'!W33,'Report 2b'!F33,'Report 2b'!N33)</f>
        <v>0</v>
      </c>
      <c r="G32" s="6163">
        <f>SUM('Report 2a'!G33,'Report 2a'!O33,'Report 2a'!X33,'Report 2b'!G33,'Report 2b'!O33)</f>
        <v>0</v>
      </c>
      <c r="H32" s="6163">
        <f>SUM('Report 2a'!H33,'Report 2a'!P33,'Report 2a'!Y33,'Report 2b'!H33,'Report 2b'!P33)</f>
        <v>191</v>
      </c>
      <c r="I32" s="6003">
        <f t="shared" si="0"/>
        <v>13465</v>
      </c>
      <c r="J32" s="6111">
        <v>200</v>
      </c>
      <c r="K32" s="6111">
        <v>1000</v>
      </c>
      <c r="L32" s="6111">
        <v>532</v>
      </c>
      <c r="M32" s="6003">
        <f t="shared" si="1"/>
        <v>1732</v>
      </c>
    </row>
    <row r="33" spans="1:21" ht="14.25" customHeight="1">
      <c r="A33" s="277" t="s">
        <v>27</v>
      </c>
      <c r="B33" s="6163">
        <f>SUM('Report 2a'!B34,'Report 2a'!J34,'Report 2a'!S34,'Report 2b'!B34,'Report 2b'!J34)</f>
        <v>257</v>
      </c>
      <c r="C33" s="6163">
        <f>SUM('Report 2a'!C34,'Report 2a'!K34,'Report 2a'!T34,'Report 2b'!C34,'Report 2b'!K34)</f>
        <v>5355</v>
      </c>
      <c r="D33" s="6163">
        <f>SUM('Report 2a'!D34,'Report 2a'!L34,'Report 2a'!U34,'Report 2b'!D34,'Report 2b'!L34)</f>
        <v>213</v>
      </c>
      <c r="E33" s="6163">
        <f>SUM('Report 2a'!E34,'Report 2a'!M34,'Report 2a'!V34,'Report 2b'!E34,'Report 2b'!M34)</f>
        <v>136</v>
      </c>
      <c r="F33" s="6163">
        <f>SUM('Report 2a'!F34,'Report 2a'!N34,'Report 2a'!W34,'Report 2b'!F34,'Report 2b'!N34)</f>
        <v>69</v>
      </c>
      <c r="G33" s="6163">
        <f>SUM('Report 2a'!G34,'Report 2a'!O34,'Report 2a'!X34,'Report 2b'!G34,'Report 2b'!O34)</f>
        <v>20</v>
      </c>
      <c r="H33" s="6163">
        <f>SUM('Report 2a'!H34,'Report 2a'!P34,'Report 2a'!Y34,'Report 2b'!H34,'Report 2b'!P34)</f>
        <v>14</v>
      </c>
      <c r="I33" s="6003">
        <f t="shared" si="0"/>
        <v>6064</v>
      </c>
      <c r="J33" s="6111">
        <v>200</v>
      </c>
      <c r="K33" s="6111">
        <v>0</v>
      </c>
      <c r="L33" s="6111">
        <v>50</v>
      </c>
      <c r="M33" s="6003">
        <f t="shared" si="1"/>
        <v>250</v>
      </c>
    </row>
    <row r="34" spans="1:21">
      <c r="A34" s="277" t="s">
        <v>28</v>
      </c>
      <c r="B34" s="6163">
        <f>SUM('Report 2a'!B35,'Report 2a'!J35,'Report 2a'!S35,'Report 2b'!B35,'Report 2b'!J35)</f>
        <v>189</v>
      </c>
      <c r="C34" s="6163">
        <f>SUM('Report 2a'!C35,'Report 2a'!K35,'Report 2a'!T35,'Report 2b'!C35,'Report 2b'!K35)</f>
        <v>3641</v>
      </c>
      <c r="D34" s="6163">
        <f>SUM('Report 2a'!D35,'Report 2a'!L35,'Report 2a'!U35,'Report 2b'!D35,'Report 2b'!L35)</f>
        <v>567</v>
      </c>
      <c r="E34" s="6163">
        <f>SUM('Report 2a'!E35,'Report 2a'!M35,'Report 2a'!V35,'Report 2b'!E35,'Report 2b'!M35)</f>
        <v>164</v>
      </c>
      <c r="F34" s="6163">
        <f>SUM('Report 2a'!F35,'Report 2a'!N35,'Report 2a'!W35,'Report 2b'!F35,'Report 2b'!N35)</f>
        <v>0</v>
      </c>
      <c r="G34" s="6163">
        <f>SUM('Report 2a'!G35,'Report 2a'!O35,'Report 2a'!X35,'Report 2b'!G35,'Report 2b'!O35)</f>
        <v>0</v>
      </c>
      <c r="H34" s="6163">
        <f>SUM('Report 2a'!H35,'Report 2a'!P35,'Report 2a'!Y35,'Report 2b'!H35,'Report 2b'!P35)</f>
        <v>38</v>
      </c>
      <c r="I34" s="6003">
        <f t="shared" si="0"/>
        <v>4599</v>
      </c>
      <c r="J34" s="6111">
        <v>100</v>
      </c>
      <c r="K34" s="6111">
        <v>1000</v>
      </c>
      <c r="L34" s="6111">
        <v>51</v>
      </c>
      <c r="M34" s="6003">
        <f t="shared" si="1"/>
        <v>1151</v>
      </c>
    </row>
    <row r="35" spans="1:21" ht="14.25" customHeight="1">
      <c r="A35" s="277" t="s">
        <v>29</v>
      </c>
      <c r="B35" s="6163">
        <f>SUM('Report 2a'!B36,'Report 2a'!J36,'Report 2a'!S36,'Report 2b'!B36,'Report 2b'!J36)</f>
        <v>178</v>
      </c>
      <c r="C35" s="6163">
        <f>SUM('Report 2a'!C36,'Report 2a'!K36,'Report 2a'!T36,'Report 2b'!C36,'Report 2b'!K36)</f>
        <v>2501</v>
      </c>
      <c r="D35" s="6163">
        <f>SUM('Report 2a'!D36,'Report 2a'!L36,'Report 2a'!U36,'Report 2b'!D36,'Report 2b'!L36)</f>
        <v>157</v>
      </c>
      <c r="E35" s="6163">
        <f>SUM('Report 2a'!E36,'Report 2a'!M36,'Report 2a'!V36,'Report 2b'!E36,'Report 2b'!M36)</f>
        <v>137</v>
      </c>
      <c r="F35" s="6163">
        <f>SUM('Report 2a'!F36,'Report 2a'!N36,'Report 2a'!W36,'Report 2b'!F36,'Report 2b'!N36)</f>
        <v>26</v>
      </c>
      <c r="G35" s="6163">
        <f>SUM('Report 2a'!G36,'Report 2a'!O36,'Report 2a'!X36,'Report 2b'!G36,'Report 2b'!O36)</f>
        <v>296</v>
      </c>
      <c r="H35" s="6163">
        <f>SUM('Report 2a'!H36,'Report 2a'!P36,'Report 2a'!Y36,'Report 2b'!H36,'Report 2b'!P36)</f>
        <v>1</v>
      </c>
      <c r="I35" s="6003">
        <f t="shared" si="0"/>
        <v>3296</v>
      </c>
      <c r="J35" s="6111">
        <v>125</v>
      </c>
      <c r="K35" s="6111">
        <v>50</v>
      </c>
      <c r="L35" s="6111">
        <v>61</v>
      </c>
      <c r="M35" s="6003">
        <f t="shared" si="1"/>
        <v>236</v>
      </c>
    </row>
    <row r="36" spans="1:21">
      <c r="A36" s="277" t="s">
        <v>30</v>
      </c>
      <c r="B36" s="6163">
        <f>SUM('Report 2a'!B37,'Report 2a'!J37,'Report 2a'!S37,'Report 2b'!B37,'Report 2b'!J37)</f>
        <v>13</v>
      </c>
      <c r="C36" s="6163">
        <f>SUM('Report 2a'!C37,'Report 2a'!K37,'Report 2a'!T37,'Report 2b'!C37,'Report 2b'!K37)</f>
        <v>390</v>
      </c>
      <c r="D36" s="6163">
        <f>SUM('Report 2a'!D37,'Report 2a'!L37,'Report 2a'!U37,'Report 2b'!D37,'Report 2b'!L37)</f>
        <v>208</v>
      </c>
      <c r="E36" s="6163">
        <f>SUM('Report 2a'!E37,'Report 2a'!M37,'Report 2a'!V37,'Report 2b'!E37,'Report 2b'!M37)</f>
        <v>9</v>
      </c>
      <c r="F36" s="6163">
        <f>SUM('Report 2a'!F37,'Report 2a'!N37,'Report 2a'!W37,'Report 2b'!F37,'Report 2b'!N37)</f>
        <v>0</v>
      </c>
      <c r="G36" s="6163">
        <f>SUM('Report 2a'!G37,'Report 2a'!O37,'Report 2a'!X37,'Report 2b'!G37,'Report 2b'!O37)</f>
        <v>0</v>
      </c>
      <c r="H36" s="6163">
        <f>SUM('Report 2a'!H37,'Report 2a'!P37,'Report 2a'!Y37,'Report 2b'!H37,'Report 2b'!P37)</f>
        <v>3</v>
      </c>
      <c r="I36" s="6003">
        <f t="shared" si="0"/>
        <v>623</v>
      </c>
      <c r="J36" s="6111">
        <v>100</v>
      </c>
      <c r="K36" s="6111">
        <v>175</v>
      </c>
      <c r="L36" s="6111">
        <v>27</v>
      </c>
      <c r="M36" s="6003">
        <f t="shared" si="1"/>
        <v>302</v>
      </c>
    </row>
    <row r="37" spans="1:21" s="280" customFormat="1" ht="14.25" customHeight="1">
      <c r="A37" s="277" t="s">
        <v>31</v>
      </c>
      <c r="B37" s="6163">
        <f>SUM('Report 2a'!B38,'Report 2a'!J38,'Report 2a'!S38,'Report 2b'!B38,'Report 2b'!J38)</f>
        <v>267</v>
      </c>
      <c r="C37" s="6163">
        <f>SUM('Report 2a'!C38,'Report 2a'!K38,'Report 2a'!T38,'Report 2b'!C38,'Report 2b'!K38)</f>
        <v>2134</v>
      </c>
      <c r="D37" s="6163">
        <f>SUM('Report 2a'!D38,'Report 2a'!L38,'Report 2a'!U38,'Report 2b'!D38,'Report 2b'!L38)</f>
        <v>133</v>
      </c>
      <c r="E37" s="6163">
        <f>SUM('Report 2a'!E38,'Report 2a'!M38,'Report 2a'!V38,'Report 2b'!E38,'Report 2b'!M38)</f>
        <v>89</v>
      </c>
      <c r="F37" s="6163">
        <f>SUM('Report 2a'!F38,'Report 2a'!N38,'Report 2a'!W38,'Report 2b'!F38,'Report 2b'!N38)</f>
        <v>0</v>
      </c>
      <c r="G37" s="6163">
        <f>SUM('Report 2a'!G38,'Report 2a'!O38,'Report 2a'!X38,'Report 2b'!G38,'Report 2b'!O38)</f>
        <v>0</v>
      </c>
      <c r="H37" s="6163">
        <f>SUM('Report 2a'!H38,'Report 2a'!P38,'Report 2a'!Y38,'Report 2b'!H38,'Report 2b'!P38)</f>
        <v>2</v>
      </c>
      <c r="I37" s="6003">
        <f t="shared" si="0"/>
        <v>2625</v>
      </c>
      <c r="J37" s="6153">
        <v>800</v>
      </c>
      <c r="K37" s="6153">
        <v>500</v>
      </c>
      <c r="L37" s="6153">
        <v>300</v>
      </c>
      <c r="M37" s="6003">
        <f t="shared" si="1"/>
        <v>1600</v>
      </c>
    </row>
    <row r="38" spans="1:21">
      <c r="A38" s="277" t="s">
        <v>32</v>
      </c>
      <c r="B38" s="6163">
        <f>SUM('Report 2a'!B39,'Report 2a'!J39,'Report 2a'!S39,'Report 2b'!B39,'Report 2b'!J39)</f>
        <v>626</v>
      </c>
      <c r="C38" s="6163">
        <f>SUM('Report 2a'!C39,'Report 2a'!K39,'Report 2a'!T39,'Report 2b'!C39,'Report 2b'!K39)</f>
        <v>20973</v>
      </c>
      <c r="D38" s="6163">
        <f>SUM('Report 2a'!D39,'Report 2a'!L39,'Report 2a'!U39,'Report 2b'!D39,'Report 2b'!L39)</f>
        <v>1044</v>
      </c>
      <c r="E38" s="6163">
        <f>SUM('Report 2a'!E39,'Report 2a'!M39,'Report 2a'!V39,'Report 2b'!E39,'Report 2b'!M39)</f>
        <v>600</v>
      </c>
      <c r="F38" s="6163">
        <f>SUM('Report 2a'!F39,'Report 2a'!N39,'Report 2a'!W39,'Report 2b'!F39,'Report 2b'!N39)</f>
        <v>49</v>
      </c>
      <c r="G38" s="6163">
        <f>SUM('Report 2a'!G39,'Report 2a'!O39,'Report 2a'!X39,'Report 2b'!G39,'Report 2b'!O39)</f>
        <v>49</v>
      </c>
      <c r="H38" s="6163">
        <f>SUM('Report 2a'!H39,'Report 2a'!P39,'Report 2a'!Y39,'Report 2b'!H39,'Report 2b'!P39)</f>
        <v>572</v>
      </c>
      <c r="I38" s="6003">
        <f t="shared" si="0"/>
        <v>23913</v>
      </c>
      <c r="J38" s="6111">
        <v>1430</v>
      </c>
      <c r="K38" s="6111">
        <v>970</v>
      </c>
      <c r="L38" s="6111">
        <v>272</v>
      </c>
      <c r="M38" s="6003">
        <f t="shared" si="1"/>
        <v>2672</v>
      </c>
    </row>
    <row r="39" spans="1:21">
      <c r="A39" s="277" t="s">
        <v>33</v>
      </c>
      <c r="B39" s="6163">
        <f>SUM('Report 2a'!B40,'Report 2a'!J40,'Report 2a'!S40,'Report 2b'!B40,'Report 2b'!J40)</f>
        <v>64</v>
      </c>
      <c r="C39" s="6163">
        <f>SUM('Report 2a'!C40,'Report 2a'!K40,'Report 2a'!T40,'Report 2b'!C40,'Report 2b'!K40)</f>
        <v>1187</v>
      </c>
      <c r="D39" s="6163">
        <f>SUM('Report 2a'!D40,'Report 2a'!L40,'Report 2a'!U40,'Report 2b'!D40,'Report 2b'!L40)</f>
        <v>352</v>
      </c>
      <c r="E39" s="6163">
        <f>SUM('Report 2a'!E40,'Report 2a'!M40,'Report 2a'!V40,'Report 2b'!E40,'Report 2b'!M40)</f>
        <v>751</v>
      </c>
      <c r="F39" s="6163">
        <f>SUM('Report 2a'!F40,'Report 2a'!N40,'Report 2a'!W40,'Report 2b'!F40,'Report 2b'!N40)</f>
        <v>0</v>
      </c>
      <c r="G39" s="6163">
        <f>SUM('Report 2a'!G40,'Report 2a'!O40,'Report 2a'!X40,'Report 2b'!G40,'Report 2b'!O40)</f>
        <v>0</v>
      </c>
      <c r="H39" s="6163">
        <f>SUM('Report 2a'!H40,'Report 2a'!P40,'Report 2a'!Y40,'Report 2b'!H40,'Report 2b'!P40)</f>
        <v>0</v>
      </c>
      <c r="I39" s="6003">
        <f t="shared" si="0"/>
        <v>2354</v>
      </c>
      <c r="J39" s="6111">
        <v>0</v>
      </c>
      <c r="K39" s="6111">
        <v>0</v>
      </c>
      <c r="L39" s="6111">
        <v>0</v>
      </c>
      <c r="M39" s="6003">
        <f t="shared" si="1"/>
        <v>0</v>
      </c>
    </row>
    <row r="40" spans="1:21" ht="14.25" customHeight="1">
      <c r="A40" s="277" t="s">
        <v>34</v>
      </c>
      <c r="B40" s="6163">
        <f>SUM('Report 2a'!B41,'Report 2a'!J41,'Report 2a'!S41,'Report 2b'!B41,'Report 2b'!J41)</f>
        <v>19444</v>
      </c>
      <c r="C40" s="6163">
        <f>SUM('Report 2a'!C41,'Report 2a'!K41,'Report 2a'!T41,'Report 2b'!C41,'Report 2b'!K41)</f>
        <v>2464</v>
      </c>
      <c r="D40" s="6163">
        <f>SUM('Report 2a'!D41,'Report 2a'!L41,'Report 2a'!U41,'Report 2b'!D41,'Report 2b'!L41)</f>
        <v>15288</v>
      </c>
      <c r="E40" s="6163">
        <f>SUM('Report 2a'!E41,'Report 2a'!M41,'Report 2a'!V41,'Report 2b'!E41,'Report 2b'!M41)</f>
        <v>151</v>
      </c>
      <c r="F40" s="6163">
        <f>SUM('Report 2a'!F41,'Report 2a'!N41,'Report 2a'!W41,'Report 2b'!F41,'Report 2b'!N41)</f>
        <v>13</v>
      </c>
      <c r="G40" s="6163">
        <f>SUM('Report 2a'!G41,'Report 2a'!O41,'Report 2a'!X41,'Report 2b'!G41,'Report 2b'!O41)</f>
        <v>9</v>
      </c>
      <c r="H40" s="6163">
        <f>SUM('Report 2a'!H41,'Report 2a'!P41,'Report 2a'!Y41,'Report 2b'!H41,'Report 2b'!P41)</f>
        <v>0</v>
      </c>
      <c r="I40" s="6003">
        <f t="shared" si="0"/>
        <v>37369</v>
      </c>
      <c r="J40" s="6111" t="s">
        <v>815</v>
      </c>
      <c r="K40" s="6111" t="s">
        <v>815</v>
      </c>
      <c r="L40" s="6111" t="s">
        <v>815</v>
      </c>
      <c r="M40" s="6003">
        <f t="shared" si="1"/>
        <v>0</v>
      </c>
    </row>
    <row r="41" spans="1:21">
      <c r="A41" s="277" t="s">
        <v>35</v>
      </c>
      <c r="B41" s="6163">
        <f>SUM('Report 2a'!B42,'Report 2a'!J42,'Report 2a'!S42,'Report 2b'!B42,'Report 2b'!J42)</f>
        <v>287</v>
      </c>
      <c r="C41" s="6163">
        <f>SUM('Report 2a'!C42,'Report 2a'!K42,'Report 2a'!T42,'Report 2b'!C42,'Report 2b'!K42)</f>
        <v>8032</v>
      </c>
      <c r="D41" s="6163">
        <f>SUM('Report 2a'!D42,'Report 2a'!L42,'Report 2a'!U42,'Report 2b'!D42,'Report 2b'!L42)</f>
        <v>992</v>
      </c>
      <c r="E41" s="6163">
        <f>SUM('Report 2a'!E42,'Report 2a'!M42,'Report 2a'!V42,'Report 2b'!E42,'Report 2b'!M42)</f>
        <v>126</v>
      </c>
      <c r="F41" s="6163">
        <f>SUM('Report 2a'!F42,'Report 2a'!N42,'Report 2a'!W42,'Report 2b'!F42,'Report 2b'!N42)</f>
        <v>23</v>
      </c>
      <c r="G41" s="6163">
        <f>SUM('Report 2a'!G42,'Report 2a'!O42,'Report 2a'!X42,'Report 2b'!G42,'Report 2b'!O42)</f>
        <v>0</v>
      </c>
      <c r="H41" s="6163">
        <f>SUM('Report 2a'!H42,'Report 2a'!P42,'Report 2a'!Y42,'Report 2b'!H42,'Report 2b'!P42)</f>
        <v>16</v>
      </c>
      <c r="I41" s="6003">
        <f t="shared" si="0"/>
        <v>9476</v>
      </c>
      <c r="J41" s="6157">
        <v>20</v>
      </c>
      <c r="K41" s="6157">
        <v>713</v>
      </c>
      <c r="L41" s="6157">
        <v>108</v>
      </c>
      <c r="M41" s="6003">
        <f t="shared" si="1"/>
        <v>841</v>
      </c>
    </row>
    <row r="42" spans="1:21">
      <c r="A42" s="277" t="s">
        <v>36</v>
      </c>
      <c r="B42" s="6163">
        <f>SUM('Report 2a'!B43,'Report 2a'!J43,'Report 2a'!S43,'Report 2b'!B43,'Report 2b'!J43)</f>
        <v>2026</v>
      </c>
      <c r="C42" s="6163">
        <f>SUM('Report 2a'!C43,'Report 2a'!K43,'Report 2a'!T43,'Report 2b'!C43,'Report 2b'!K43)</f>
        <v>74169</v>
      </c>
      <c r="D42" s="6163">
        <f>SUM('Report 2a'!D43,'Report 2a'!L43,'Report 2a'!U43,'Report 2b'!D43,'Report 2b'!L43)</f>
        <v>2727</v>
      </c>
      <c r="E42" s="6163">
        <f>SUM('Report 2a'!E43,'Report 2a'!M43,'Report 2a'!V43,'Report 2b'!E43,'Report 2b'!M43)</f>
        <v>1054</v>
      </c>
      <c r="F42" s="6163">
        <f>SUM('Report 2a'!F43,'Report 2a'!N43,'Report 2a'!W43,'Report 2b'!F43,'Report 2b'!N43)</f>
        <v>657</v>
      </c>
      <c r="G42" s="6163">
        <f>SUM('Report 2a'!G43,'Report 2a'!O43,'Report 2a'!X43,'Report 2b'!G43,'Report 2b'!O43)</f>
        <v>36448</v>
      </c>
      <c r="H42" s="6163">
        <f>SUM('Report 2a'!H43,'Report 2a'!P43,'Report 2a'!Y43,'Report 2b'!H43,'Report 2b'!P43)</f>
        <v>0</v>
      </c>
      <c r="I42" s="6003">
        <f t="shared" si="0"/>
        <v>117081</v>
      </c>
      <c r="J42" s="6111" t="s">
        <v>428</v>
      </c>
      <c r="K42" s="6111" t="s">
        <v>428</v>
      </c>
      <c r="L42" s="6111" t="s">
        <v>428</v>
      </c>
      <c r="M42" s="6003">
        <f t="shared" si="1"/>
        <v>0</v>
      </c>
    </row>
    <row r="43" spans="1:21">
      <c r="A43" s="277" t="s">
        <v>37</v>
      </c>
      <c r="B43" s="6163">
        <f>SUM('Report 2a'!B44,'Report 2a'!J44,'Report 2a'!S44,'Report 2b'!B44,'Report 2b'!J44)</f>
        <v>286</v>
      </c>
      <c r="C43" s="6163">
        <f>SUM('Report 2a'!C44,'Report 2a'!K44,'Report 2a'!T44,'Report 2b'!C44,'Report 2b'!K44)</f>
        <v>5048</v>
      </c>
      <c r="D43" s="6163">
        <f>SUM('Report 2a'!D44,'Report 2a'!L44,'Report 2a'!U44,'Report 2b'!D44,'Report 2b'!L44)</f>
        <v>38954</v>
      </c>
      <c r="E43" s="6163">
        <f>SUM('Report 2a'!E44,'Report 2a'!M44,'Report 2a'!V44,'Report 2b'!E44,'Report 2b'!M44)</f>
        <v>240</v>
      </c>
      <c r="F43" s="6163">
        <f>SUM('Report 2a'!F44,'Report 2a'!N44,'Report 2a'!W44,'Report 2b'!F44,'Report 2b'!N44)</f>
        <v>36</v>
      </c>
      <c r="G43" s="6163">
        <f>SUM('Report 2a'!G44,'Report 2a'!O44,'Report 2a'!X44,'Report 2b'!G44,'Report 2b'!O44)</f>
        <v>0</v>
      </c>
      <c r="H43" s="6163">
        <f>SUM('Report 2a'!H44,'Report 2a'!P44,'Report 2a'!Y44,'Report 2b'!H44,'Report 2b'!P44)</f>
        <v>61</v>
      </c>
      <c r="I43" s="6003">
        <f t="shared" si="0"/>
        <v>44625</v>
      </c>
      <c r="J43" s="6111">
        <v>80</v>
      </c>
      <c r="K43" s="6111">
        <v>85</v>
      </c>
      <c r="L43" s="6111">
        <v>10</v>
      </c>
      <c r="M43" s="6003">
        <f t="shared" si="1"/>
        <v>175</v>
      </c>
    </row>
    <row r="44" spans="1:21">
      <c r="A44" s="277" t="s">
        <v>38</v>
      </c>
      <c r="B44" s="6163">
        <f>SUM('Report 2a'!B45,'Report 2a'!J45,'Report 2a'!S45,'Report 2b'!B45,'Report 2b'!J45)</f>
        <v>30945</v>
      </c>
      <c r="C44" s="6163">
        <f>SUM('Report 2a'!C45,'Report 2a'!K45,'Report 2a'!T45,'Report 2b'!C45,'Report 2b'!K45)</f>
        <v>69210</v>
      </c>
      <c r="D44" s="6163">
        <f>SUM('Report 2a'!D45,'Report 2a'!L45,'Report 2a'!U45,'Report 2b'!D45,'Report 2b'!L45)</f>
        <v>5247</v>
      </c>
      <c r="E44" s="6163">
        <f>SUM('Report 2a'!E45,'Report 2a'!M45,'Report 2a'!V45,'Report 2b'!E45,'Report 2b'!M45)</f>
        <v>2392</v>
      </c>
      <c r="F44" s="6163">
        <f>SUM('Report 2a'!F45,'Report 2a'!N45,'Report 2a'!W45,'Report 2b'!F45,'Report 2b'!N45)</f>
        <v>9707</v>
      </c>
      <c r="G44" s="6163">
        <f>SUM('Report 2a'!G45,'Report 2a'!O45,'Report 2a'!X45,'Report 2b'!G45,'Report 2b'!O45)</f>
        <v>283</v>
      </c>
      <c r="H44" s="6163">
        <f>SUM('Report 2a'!H45,'Report 2a'!P45,'Report 2a'!Y45,'Report 2b'!H45,'Report 2b'!P45)</f>
        <v>539</v>
      </c>
      <c r="I44" s="6003">
        <f t="shared" si="0"/>
        <v>118323</v>
      </c>
      <c r="J44" s="6111" t="s">
        <v>428</v>
      </c>
      <c r="K44" s="6111">
        <v>15870</v>
      </c>
      <c r="L44" s="6111" t="s">
        <v>428</v>
      </c>
      <c r="M44" s="6003">
        <f t="shared" si="1"/>
        <v>15870</v>
      </c>
    </row>
    <row r="45" spans="1:21">
      <c r="A45" s="277" t="s">
        <v>39</v>
      </c>
      <c r="B45" s="6163">
        <f>SUM('Report 2a'!B46,'Report 2a'!J46,'Report 2a'!S46,'Report 2b'!B46,'Report 2b'!J46)</f>
        <v>959</v>
      </c>
      <c r="C45" s="6163">
        <f>SUM('Report 2a'!C46,'Report 2a'!K46,'Report 2a'!T46,'Report 2b'!C46,'Report 2b'!K46)</f>
        <v>22312</v>
      </c>
      <c r="D45" s="6163">
        <f>SUM('Report 2a'!D46,'Report 2a'!L46,'Report 2a'!U46,'Report 2b'!D46,'Report 2b'!L46)</f>
        <v>4782</v>
      </c>
      <c r="E45" s="6163">
        <f>SUM('Report 2a'!E46,'Report 2a'!M46,'Report 2a'!V46,'Report 2b'!E46,'Report 2b'!M46)</f>
        <v>478</v>
      </c>
      <c r="F45" s="6163">
        <f>SUM('Report 2a'!F46,'Report 2a'!N46,'Report 2a'!W46,'Report 2b'!F46,'Report 2b'!N46)</f>
        <v>225</v>
      </c>
      <c r="G45" s="6163">
        <f>SUM('Report 2a'!G46,'Report 2a'!O46,'Report 2a'!X46,'Report 2b'!G46,'Report 2b'!O46)</f>
        <v>0</v>
      </c>
      <c r="H45" s="6163">
        <f>SUM('Report 2a'!H46,'Report 2a'!P46,'Report 2a'!Y46,'Report 2b'!H46,'Report 2b'!P46)</f>
        <v>0</v>
      </c>
      <c r="I45" s="6003">
        <f t="shared" si="0"/>
        <v>28756</v>
      </c>
      <c r="J45" s="6111">
        <v>800</v>
      </c>
      <c r="K45" s="6111">
        <v>4950</v>
      </c>
      <c r="L45" s="6111">
        <v>10</v>
      </c>
      <c r="M45" s="6003">
        <f t="shared" si="1"/>
        <v>5760</v>
      </c>
    </row>
    <row r="46" spans="1:21">
      <c r="A46" s="277" t="s">
        <v>40</v>
      </c>
      <c r="B46" s="6163">
        <f>SUM('Report 2a'!B47,'Report 2a'!J47,'Report 2a'!S47,'Report 2b'!B47,'Report 2b'!J47)</f>
        <v>9556</v>
      </c>
      <c r="C46" s="6163">
        <f>SUM('Report 2a'!C47,'Report 2a'!K47,'Report 2a'!T47,'Report 2b'!C47,'Report 2b'!K47)</f>
        <v>34621</v>
      </c>
      <c r="D46" s="6163">
        <f>SUM('Report 2a'!D47,'Report 2a'!L47,'Report 2a'!U47,'Report 2b'!D47,'Report 2b'!L47)</f>
        <v>110353</v>
      </c>
      <c r="E46" s="6163">
        <f>SUM('Report 2a'!E47,'Report 2a'!M47,'Report 2a'!V47,'Report 2b'!E47,'Report 2b'!M47)</f>
        <v>1270</v>
      </c>
      <c r="F46" s="6163">
        <f>SUM('Report 2a'!F47,'Report 2a'!N47,'Report 2a'!W47,'Report 2b'!F47,'Report 2b'!N47)</f>
        <v>0</v>
      </c>
      <c r="G46" s="6163">
        <f>SUM('Report 2a'!G47,'Report 2a'!O47,'Report 2a'!X47,'Report 2b'!G47,'Report 2b'!O47)</f>
        <v>0</v>
      </c>
      <c r="H46" s="6163">
        <f>SUM('Report 2a'!H47,'Report 2a'!P47,'Report 2a'!Y47,'Report 2b'!H47,'Report 2b'!P47)</f>
        <v>0</v>
      </c>
      <c r="I46" s="6003">
        <f t="shared" si="0"/>
        <v>155800</v>
      </c>
      <c r="J46" s="6111" t="s">
        <v>428</v>
      </c>
      <c r="K46" s="6111" t="s">
        <v>1455</v>
      </c>
      <c r="L46" s="6111">
        <v>54</v>
      </c>
      <c r="M46" s="6003">
        <f t="shared" si="1"/>
        <v>54</v>
      </c>
    </row>
    <row r="47" spans="1:21">
      <c r="A47" s="277" t="s">
        <v>41</v>
      </c>
      <c r="B47" s="6163">
        <f>SUM('Report 2a'!B48,'Report 2a'!J48,'Report 2a'!S48,'Report 2b'!B48,'Report 2b'!J48)</f>
        <v>415</v>
      </c>
      <c r="C47" s="6163">
        <f>SUM('Report 2a'!C48,'Report 2a'!K48,'Report 2a'!T48,'Report 2b'!C48,'Report 2b'!K48)</f>
        <v>48130</v>
      </c>
      <c r="D47" s="6163">
        <f>SUM('Report 2a'!D48,'Report 2a'!L48,'Report 2a'!U48,'Report 2b'!D48,'Report 2b'!L48)</f>
        <v>1196</v>
      </c>
      <c r="E47" s="6163">
        <f>SUM('Report 2a'!E48,'Report 2a'!M48,'Report 2a'!V48,'Report 2b'!E48,'Report 2b'!M48)</f>
        <v>796</v>
      </c>
      <c r="F47" s="6163">
        <f>SUM('Report 2a'!F48,'Report 2a'!N48,'Report 2a'!W48,'Report 2b'!F48,'Report 2b'!N48)</f>
        <v>925</v>
      </c>
      <c r="G47" s="6163">
        <f>SUM('Report 2a'!G48,'Report 2a'!O48,'Report 2a'!X48,'Report 2b'!G48,'Report 2b'!O48)</f>
        <v>5851</v>
      </c>
      <c r="H47" s="6163">
        <f>SUM('Report 2a'!H48,'Report 2a'!P48,'Report 2a'!Y48,'Report 2b'!H48,'Report 2b'!P48)</f>
        <v>1858</v>
      </c>
      <c r="I47" s="6003">
        <f t="shared" si="0"/>
        <v>59171</v>
      </c>
      <c r="J47" s="6111">
        <v>1495</v>
      </c>
      <c r="K47" s="6111">
        <v>3160</v>
      </c>
      <c r="L47" s="6111" t="s">
        <v>428</v>
      </c>
      <c r="M47" s="6003">
        <f t="shared" si="1"/>
        <v>4655</v>
      </c>
    </row>
    <row r="48" spans="1:21" ht="14.25" customHeight="1">
      <c r="A48" s="277" t="s">
        <v>42</v>
      </c>
      <c r="B48" s="6163">
        <f>SUM('Report 2a'!B49,'Report 2a'!J49,'Report 2a'!S49,'Report 2b'!B49,'Report 2b'!J49)</f>
        <v>982</v>
      </c>
      <c r="C48" s="6163">
        <f>SUM('Report 2a'!C49,'Report 2a'!K49,'Report 2a'!T49,'Report 2b'!C49,'Report 2b'!K49)</f>
        <v>8437</v>
      </c>
      <c r="D48" s="6163">
        <f>SUM('Report 2a'!D49,'Report 2a'!L49,'Report 2a'!U49,'Report 2b'!D49,'Report 2b'!L49)</f>
        <v>25038</v>
      </c>
      <c r="E48" s="6163">
        <f>SUM('Report 2a'!E49,'Report 2a'!M49,'Report 2a'!V49,'Report 2b'!E49,'Report 2b'!M49)</f>
        <v>92</v>
      </c>
      <c r="F48" s="6163">
        <f>SUM('Report 2a'!F49,'Report 2a'!N49,'Report 2a'!W49,'Report 2b'!F49,'Report 2b'!N49)</f>
        <v>28</v>
      </c>
      <c r="G48" s="6163">
        <f>SUM('Report 2a'!G49,'Report 2a'!O49,'Report 2a'!X49,'Report 2b'!G49,'Report 2b'!O49)</f>
        <v>0</v>
      </c>
      <c r="H48" s="6163">
        <f>SUM('Report 2a'!H49,'Report 2a'!P49,'Report 2a'!Y49,'Report 2b'!H49,'Report 2b'!P49)</f>
        <v>250</v>
      </c>
      <c r="I48" s="6003">
        <f t="shared" si="0"/>
        <v>34827</v>
      </c>
      <c r="J48" s="6111">
        <v>802</v>
      </c>
      <c r="K48" s="6111">
        <v>0</v>
      </c>
      <c r="L48" s="6148" t="s">
        <v>428</v>
      </c>
      <c r="M48" s="6165">
        <f t="shared" si="1"/>
        <v>802</v>
      </c>
      <c r="N48" s="6164"/>
      <c r="O48" s="6164"/>
      <c r="P48" s="6164"/>
      <c r="Q48" s="544"/>
      <c r="R48" s="6518"/>
      <c r="S48" s="6519"/>
      <c r="T48" s="6520"/>
      <c r="U48" s="6518"/>
    </row>
    <row r="49" spans="1:21">
      <c r="A49" s="277" t="s">
        <v>43</v>
      </c>
      <c r="B49" s="6163">
        <f>SUM('Report 2a'!B50,'Report 2a'!J50,'Report 2a'!S50,'Report 2b'!B50,'Report 2b'!J50)</f>
        <v>1508</v>
      </c>
      <c r="C49" s="6163">
        <f>SUM('Report 2a'!C50,'Report 2a'!K50,'Report 2a'!T50,'Report 2b'!C50,'Report 2b'!K50)</f>
        <v>29399</v>
      </c>
      <c r="D49" s="6163">
        <f>SUM('Report 2a'!D50,'Report 2a'!L50,'Report 2a'!U50,'Report 2b'!D50,'Report 2b'!L50)</f>
        <v>14051</v>
      </c>
      <c r="E49" s="6163">
        <f>SUM('Report 2a'!E50,'Report 2a'!M50,'Report 2a'!V50,'Report 2b'!E50,'Report 2b'!M50)</f>
        <v>3317</v>
      </c>
      <c r="F49" s="6163">
        <f>SUM('Report 2a'!F50,'Report 2a'!N50,'Report 2a'!W50,'Report 2b'!F50,'Report 2b'!N50)</f>
        <v>281</v>
      </c>
      <c r="G49" s="6163">
        <f>SUM('Report 2a'!G50,'Report 2a'!O50,'Report 2a'!X50,'Report 2b'!G50,'Report 2b'!O50)</f>
        <v>9200</v>
      </c>
      <c r="H49" s="6163">
        <f>SUM('Report 2a'!H50,'Report 2a'!P50,'Report 2a'!Y50,'Report 2b'!H50,'Report 2b'!P50)</f>
        <v>1672</v>
      </c>
      <c r="I49" s="6003">
        <f t="shared" si="0"/>
        <v>59428</v>
      </c>
      <c r="J49" s="6111">
        <v>1875</v>
      </c>
      <c r="K49" s="6111">
        <v>4975</v>
      </c>
      <c r="L49" s="6111">
        <v>158</v>
      </c>
      <c r="M49" s="6003">
        <f t="shared" si="1"/>
        <v>7008</v>
      </c>
      <c r="Q49" s="544"/>
      <c r="R49" s="544"/>
      <c r="S49" s="544"/>
      <c r="T49" s="544"/>
      <c r="U49" s="544"/>
    </row>
    <row r="50" spans="1:21">
      <c r="A50" s="277" t="s">
        <v>44</v>
      </c>
      <c r="B50" s="6163">
        <f>SUM('Report 2a'!B51,'Report 2a'!J51,'Report 2a'!S51,'Report 2b'!B51,'Report 2b'!J51)</f>
        <v>78</v>
      </c>
      <c r="C50" s="6163">
        <f>SUM('Report 2a'!C51,'Report 2a'!K51,'Report 2a'!T51,'Report 2b'!C51,'Report 2b'!K51)</f>
        <v>3534</v>
      </c>
      <c r="D50" s="6163">
        <f>SUM('Report 2a'!D51,'Report 2a'!L51,'Report 2a'!U51,'Report 2b'!D51,'Report 2b'!L51)</f>
        <v>32298</v>
      </c>
      <c r="E50" s="6163">
        <f>SUM('Report 2a'!E51,'Report 2a'!M51,'Report 2a'!V51,'Report 2b'!E51,'Report 2b'!M51)</f>
        <v>72</v>
      </c>
      <c r="F50" s="6163">
        <f>SUM('Report 2a'!F51,'Report 2a'!N51,'Report 2a'!W51,'Report 2b'!F51,'Report 2b'!N51)</f>
        <v>0</v>
      </c>
      <c r="G50" s="6163">
        <f>SUM('Report 2a'!G51,'Report 2a'!O51,'Report 2a'!X51,'Report 2b'!G51,'Report 2b'!O51)</f>
        <v>173</v>
      </c>
      <c r="H50" s="6163">
        <f>SUM('Report 2a'!H51,'Report 2a'!P51,'Report 2a'!Y51,'Report 2b'!H51,'Report 2b'!P51)</f>
        <v>3</v>
      </c>
      <c r="I50" s="6517">
        <f t="shared" si="0"/>
        <v>36158</v>
      </c>
      <c r="J50" s="6111">
        <v>0</v>
      </c>
      <c r="K50" s="6111">
        <v>320</v>
      </c>
      <c r="L50" s="6111">
        <v>52</v>
      </c>
      <c r="M50" s="6003">
        <f t="shared" si="1"/>
        <v>372</v>
      </c>
    </row>
    <row r="51" spans="1:21" ht="14.25" customHeight="1">
      <c r="A51" s="277" t="s">
        <v>45</v>
      </c>
      <c r="B51" s="6163">
        <f>SUM('Report 2a'!B52,'Report 2a'!J52,'Report 2a'!S52,'Report 2b'!B52,'Report 2b'!J52)</f>
        <v>272</v>
      </c>
      <c r="C51" s="6163">
        <f>SUM('Report 2a'!C52,'Report 2a'!K52,'Report 2a'!T52,'Report 2b'!C52,'Report 2b'!K52)</f>
        <v>11727</v>
      </c>
      <c r="D51" s="6163">
        <f>SUM('Report 2a'!D52,'Report 2a'!L52,'Report 2a'!U52,'Report 2b'!D52,'Report 2b'!L52)</f>
        <v>411</v>
      </c>
      <c r="E51" s="6163">
        <f>SUM('Report 2a'!E52,'Report 2a'!M52,'Report 2a'!V52,'Report 2b'!E52,'Report 2b'!M52)</f>
        <v>45</v>
      </c>
      <c r="F51" s="6163">
        <f>SUM('Report 2a'!F52,'Report 2a'!N52,'Report 2a'!W52,'Report 2b'!F52,'Report 2b'!N52)</f>
        <v>0</v>
      </c>
      <c r="G51" s="6163">
        <f>SUM('Report 2a'!G52,'Report 2a'!O52,'Report 2a'!X52,'Report 2b'!G52,'Report 2b'!O52)</f>
        <v>0</v>
      </c>
      <c r="H51" s="6163">
        <f>SUM('Report 2a'!H52,'Report 2a'!P52,'Report 2a'!Y52,'Report 2b'!H52,'Report 2b'!P52)</f>
        <v>61</v>
      </c>
      <c r="I51" s="6003">
        <f t="shared" si="0"/>
        <v>12516</v>
      </c>
      <c r="J51" s="6111">
        <v>100</v>
      </c>
      <c r="K51" s="6111">
        <v>50</v>
      </c>
      <c r="L51" s="6111" t="s">
        <v>428</v>
      </c>
      <c r="M51" s="6003">
        <f t="shared" si="1"/>
        <v>150</v>
      </c>
    </row>
    <row r="52" spans="1:21">
      <c r="A52" s="277" t="s">
        <v>46</v>
      </c>
      <c r="B52" s="6163">
        <f>SUM('Report 2a'!B53,'Report 2a'!J53,'Report 2a'!S53,'Report 2b'!B53,'Report 2b'!J53)</f>
        <v>168</v>
      </c>
      <c r="C52" s="6163">
        <f>SUM('Report 2a'!C53,'Report 2a'!K53,'Report 2a'!T53,'Report 2b'!C53,'Report 2b'!K53)</f>
        <v>4704</v>
      </c>
      <c r="D52" s="6163">
        <f>SUM('Report 2a'!D53,'Report 2a'!L53,'Report 2a'!U53,'Report 2b'!D53,'Report 2b'!L53)</f>
        <v>84359</v>
      </c>
      <c r="E52" s="6163">
        <f>SUM('Report 2a'!E53,'Report 2a'!M53,'Report 2a'!V53,'Report 2b'!E53,'Report 2b'!M53)</f>
        <v>277</v>
      </c>
      <c r="F52" s="6163">
        <f>SUM('Report 2a'!F53,'Report 2a'!N53,'Report 2a'!W53,'Report 2b'!F53,'Report 2b'!N53)</f>
        <v>79</v>
      </c>
      <c r="G52" s="6163">
        <f>SUM('Report 2a'!G53,'Report 2a'!O53,'Report 2a'!X53,'Report 2b'!G53,'Report 2b'!O53)</f>
        <v>5</v>
      </c>
      <c r="H52" s="6163">
        <f>SUM('Report 2a'!H53,'Report 2a'!P53,'Report 2a'!Y53,'Report 2b'!H53,'Report 2b'!P53)</f>
        <v>0</v>
      </c>
      <c r="I52" s="6003">
        <f t="shared" si="0"/>
        <v>89592</v>
      </c>
      <c r="J52" s="6111">
        <v>430</v>
      </c>
      <c r="K52" s="6111">
        <v>900</v>
      </c>
      <c r="L52" s="6111">
        <v>15</v>
      </c>
      <c r="M52" s="6003">
        <f t="shared" si="1"/>
        <v>1345</v>
      </c>
    </row>
    <row r="53" spans="1:21">
      <c r="A53" s="277" t="s">
        <v>47</v>
      </c>
      <c r="B53" s="6163">
        <f>SUM('Report 2a'!B54,'Report 2a'!J54,'Report 2a'!S54,'Report 2b'!B54,'Report 2b'!J54)</f>
        <v>105</v>
      </c>
      <c r="C53" s="6163">
        <f>SUM('Report 2a'!C54,'Report 2a'!K54,'Report 2a'!T54,'Report 2b'!C54,'Report 2b'!K54)</f>
        <v>7448</v>
      </c>
      <c r="D53" s="6163">
        <f>SUM('Report 2a'!D54,'Report 2a'!L54,'Report 2a'!U54,'Report 2b'!D54,'Report 2b'!L54)</f>
        <v>827</v>
      </c>
      <c r="E53" s="6163">
        <f>SUM('Report 2a'!E54,'Report 2a'!M54,'Report 2a'!V54,'Report 2b'!E54,'Report 2b'!M54)</f>
        <v>192</v>
      </c>
      <c r="F53" s="6163">
        <f>SUM('Report 2a'!F54,'Report 2a'!N54,'Report 2a'!W54,'Report 2b'!F54,'Report 2b'!N54)</f>
        <v>770</v>
      </c>
      <c r="G53" s="6163">
        <f>SUM('Report 2a'!G54,'Report 2a'!O54,'Report 2a'!X54,'Report 2b'!G54,'Report 2b'!O54)</f>
        <v>24898</v>
      </c>
      <c r="H53" s="6163">
        <f>SUM('Report 2a'!H54,'Report 2a'!P54,'Report 2a'!Y54,'Report 2b'!H54,'Report 2b'!P54)</f>
        <v>173</v>
      </c>
      <c r="I53" s="6003">
        <f t="shared" si="0"/>
        <v>34413</v>
      </c>
      <c r="J53" s="6111">
        <v>100</v>
      </c>
      <c r="K53" s="6111">
        <v>940</v>
      </c>
      <c r="L53" s="6111">
        <v>66</v>
      </c>
      <c r="M53" s="6003">
        <f t="shared" si="1"/>
        <v>1106</v>
      </c>
    </row>
    <row r="54" spans="1:21" ht="14.25" customHeight="1">
      <c r="A54" s="277" t="s">
        <v>48</v>
      </c>
      <c r="B54" s="6163">
        <f>SUM('Report 2a'!B55,'Report 2a'!J55,'Report 2a'!S55,'Report 2b'!B55,'Report 2b'!J55)</f>
        <v>99</v>
      </c>
      <c r="C54" s="6163">
        <f>SUM('Report 2a'!C55,'Report 2a'!K55,'Report 2a'!T55,'Report 2b'!C55,'Report 2b'!K55)</f>
        <v>1902</v>
      </c>
      <c r="D54" s="6163">
        <f>SUM('Report 2a'!D55,'Report 2a'!L55,'Report 2a'!U55,'Report 2b'!D55,'Report 2b'!L55)</f>
        <v>5820</v>
      </c>
      <c r="E54" s="6163">
        <f>SUM('Report 2a'!E55,'Report 2a'!M55,'Report 2a'!V55,'Report 2b'!E55,'Report 2b'!M55)</f>
        <v>1220</v>
      </c>
      <c r="F54" s="6163">
        <f>SUM('Report 2a'!F55,'Report 2a'!N55,'Report 2a'!W55,'Report 2b'!F55,'Report 2b'!N55)</f>
        <v>189</v>
      </c>
      <c r="G54" s="6163">
        <f>SUM('Report 2a'!G55,'Report 2a'!O55,'Report 2a'!X55,'Report 2b'!G55,'Report 2b'!O55)</f>
        <v>1</v>
      </c>
      <c r="H54" s="6163">
        <f>SUM('Report 2a'!H55,'Report 2a'!P55,'Report 2a'!Y55,'Report 2b'!H55,'Report 2b'!P55)</f>
        <v>68</v>
      </c>
      <c r="I54" s="6003">
        <f t="shared" si="0"/>
        <v>9299</v>
      </c>
      <c r="J54" s="6111" t="s">
        <v>428</v>
      </c>
      <c r="K54" s="6111" t="s">
        <v>428</v>
      </c>
      <c r="L54" s="6111" t="s">
        <v>428</v>
      </c>
      <c r="M54" s="6003">
        <f t="shared" si="1"/>
        <v>0</v>
      </c>
    </row>
    <row r="55" spans="1:21">
      <c r="A55" s="277" t="s">
        <v>49</v>
      </c>
      <c r="B55" s="6163">
        <f>SUM('Report 2a'!B56,'Report 2a'!J56,'Report 2a'!S56,'Report 2b'!B56,'Report 2b'!J56)</f>
        <v>1346</v>
      </c>
      <c r="C55" s="6163">
        <f>SUM('Report 2a'!C56,'Report 2a'!K56,'Report 2a'!T56,'Report 2b'!C56,'Report 2b'!K56)</f>
        <v>11400</v>
      </c>
      <c r="D55" s="6163">
        <f>SUM('Report 2a'!D56,'Report 2a'!L56,'Report 2a'!U56,'Report 2b'!D56,'Report 2b'!L56)</f>
        <v>2134</v>
      </c>
      <c r="E55" s="6163">
        <f>SUM('Report 2a'!E56,'Report 2a'!M56,'Report 2a'!V56,'Report 2b'!E56,'Report 2b'!M56)</f>
        <v>1850</v>
      </c>
      <c r="F55" s="6163">
        <f>SUM('Report 2a'!F56,'Report 2a'!N56,'Report 2a'!W56,'Report 2b'!F56,'Report 2b'!N56)</f>
        <v>1121</v>
      </c>
      <c r="G55" s="6163">
        <f>SUM('Report 2a'!G56,'Report 2a'!O56,'Report 2a'!X56,'Report 2b'!G56,'Report 2b'!O56)</f>
        <v>1228</v>
      </c>
      <c r="H55" s="6163">
        <f>SUM('Report 2a'!H56,'Report 2a'!P56,'Report 2a'!Y56,'Report 2b'!H56,'Report 2b'!P56)</f>
        <v>356</v>
      </c>
      <c r="I55" s="6003">
        <f t="shared" si="0"/>
        <v>19435</v>
      </c>
      <c r="J55" s="6111">
        <v>6525</v>
      </c>
      <c r="K55" s="6111">
        <v>0</v>
      </c>
      <c r="L55" s="6111" t="s">
        <v>428</v>
      </c>
      <c r="M55" s="6003">
        <f t="shared" si="1"/>
        <v>6525</v>
      </c>
    </row>
    <row r="56" spans="1:21">
      <c r="A56" s="277" t="s">
        <v>50</v>
      </c>
      <c r="B56" s="6163">
        <f>SUM('Report 2a'!B57,'Report 2a'!J57,'Report 2a'!S57,'Report 2b'!B57,'Report 2b'!J57)</f>
        <v>336</v>
      </c>
      <c r="C56" s="6163">
        <f>SUM('Report 2a'!C57,'Report 2a'!K57,'Report 2a'!T57,'Report 2b'!C57,'Report 2b'!K57)</f>
        <v>15981</v>
      </c>
      <c r="D56" s="6163">
        <f>SUM('Report 2a'!D57,'Report 2a'!L57,'Report 2a'!U57,'Report 2b'!D57,'Report 2b'!L57)</f>
        <v>29844</v>
      </c>
      <c r="E56" s="6163">
        <f>SUM('Report 2a'!E57,'Report 2a'!M57,'Report 2a'!V57,'Report 2b'!E57,'Report 2b'!M57)</f>
        <v>691</v>
      </c>
      <c r="F56" s="6163">
        <f>SUM('Report 2a'!F57,'Report 2a'!N57,'Report 2a'!W57,'Report 2b'!F57,'Report 2b'!N57)</f>
        <v>1</v>
      </c>
      <c r="G56" s="6163">
        <f>SUM('Report 2a'!G57,'Report 2a'!O57,'Report 2a'!X57,'Report 2b'!G57,'Report 2b'!O57)</f>
        <v>20668</v>
      </c>
      <c r="H56" s="6163">
        <f>SUM('Report 2a'!H57,'Report 2a'!P57,'Report 2a'!Y57,'Report 2b'!H57,'Report 2b'!P57)</f>
        <v>589</v>
      </c>
      <c r="I56" s="6003">
        <f t="shared" si="0"/>
        <v>68110</v>
      </c>
      <c r="J56" s="6111">
        <v>0</v>
      </c>
      <c r="K56" s="6111">
        <v>0</v>
      </c>
      <c r="L56" s="6111">
        <v>10500</v>
      </c>
      <c r="M56" s="6003">
        <f t="shared" si="1"/>
        <v>10500</v>
      </c>
    </row>
    <row r="57" spans="1:21">
      <c r="A57" s="277" t="s">
        <v>51</v>
      </c>
      <c r="B57" s="6163">
        <f>SUM('Report 2a'!B58,'Report 2a'!J58,'Report 2a'!S58,'Report 2b'!B58,'Report 2b'!J58)</f>
        <v>316</v>
      </c>
      <c r="C57" s="6163">
        <f>SUM('Report 2a'!C58,'Report 2a'!K58,'Report 2a'!T58,'Report 2b'!C58,'Report 2b'!K58)</f>
        <v>9406</v>
      </c>
      <c r="D57" s="6163">
        <f>SUM('Report 2a'!D58,'Report 2a'!L58,'Report 2a'!U58,'Report 2b'!D58,'Report 2b'!L58)</f>
        <v>1099</v>
      </c>
      <c r="E57" s="6163">
        <f>SUM('Report 2a'!E58,'Report 2a'!M58,'Report 2a'!V58,'Report 2b'!E58,'Report 2b'!M58)</f>
        <v>1987</v>
      </c>
      <c r="F57" s="6163">
        <f>SUM('Report 2a'!F58,'Report 2a'!N58,'Report 2a'!W58,'Report 2b'!F58,'Report 2b'!N58)</f>
        <v>239</v>
      </c>
      <c r="G57" s="6163">
        <f>SUM('Report 2a'!G58,'Report 2a'!O58,'Report 2a'!X58,'Report 2b'!G58,'Report 2b'!O58)</f>
        <v>0</v>
      </c>
      <c r="H57" s="6163">
        <f>SUM('Report 2a'!H58,'Report 2a'!P58,'Report 2a'!Y58,'Report 2b'!H58,'Report 2b'!P58)</f>
        <v>14</v>
      </c>
      <c r="I57" s="6003">
        <f t="shared" si="0"/>
        <v>13061</v>
      </c>
      <c r="J57" s="6111">
        <v>1700</v>
      </c>
      <c r="K57" s="6111">
        <v>1905</v>
      </c>
      <c r="L57" s="6111">
        <v>260</v>
      </c>
      <c r="M57" s="6003">
        <f t="shared" si="1"/>
        <v>3865</v>
      </c>
    </row>
    <row r="58" spans="1:21" ht="14.25" customHeight="1">
      <c r="A58" s="277" t="s">
        <v>52</v>
      </c>
      <c r="B58" s="6163">
        <f>SUM('Report 2a'!B59,'Report 2a'!J59,'Report 2a'!S59,'Report 2b'!B59,'Report 2b'!J59)</f>
        <v>62</v>
      </c>
      <c r="C58" s="6163">
        <f>SUM('Report 2a'!C59,'Report 2a'!K59,'Report 2a'!T59,'Report 2b'!C59,'Report 2b'!K59)</f>
        <v>2972</v>
      </c>
      <c r="D58" s="6163">
        <f>SUM('Report 2a'!D59,'Report 2a'!L59,'Report 2a'!U59,'Report 2b'!D59,'Report 2b'!L59)</f>
        <v>25336</v>
      </c>
      <c r="E58" s="6163">
        <f>SUM('Report 2a'!E59,'Report 2a'!M59,'Report 2a'!V59,'Report 2b'!E59,'Report 2b'!M59)</f>
        <v>139</v>
      </c>
      <c r="F58" s="6163">
        <f>SUM('Report 2a'!F59,'Report 2a'!N59,'Report 2a'!W59,'Report 2b'!F59,'Report 2b'!N59)</f>
        <v>6</v>
      </c>
      <c r="G58" s="6163">
        <f>SUM('Report 2a'!G59,'Report 2a'!O59,'Report 2a'!X59,'Report 2b'!G59,'Report 2b'!O59)</f>
        <v>349</v>
      </c>
      <c r="H58" s="6163">
        <f>SUM('Report 2a'!H59,'Report 2a'!P59,'Report 2a'!Y59,'Report 2b'!H59,'Report 2b'!P59)</f>
        <v>50</v>
      </c>
      <c r="I58" s="6003">
        <f t="shared" si="0"/>
        <v>28914</v>
      </c>
      <c r="J58" s="6111">
        <v>150</v>
      </c>
      <c r="K58" s="6111">
        <v>100</v>
      </c>
      <c r="L58" s="6111">
        <v>110</v>
      </c>
      <c r="M58" s="6003">
        <f t="shared" si="1"/>
        <v>360</v>
      </c>
    </row>
    <row r="59" spans="1:21" s="280" customFormat="1" ht="15.75" customHeight="1">
      <c r="A59" s="277" t="s">
        <v>53</v>
      </c>
      <c r="B59" s="6163">
        <f>SUM('Report 2a'!B60,'Report 2a'!J60,'Report 2a'!S60,'Report 2b'!B60,'Report 2b'!J60)</f>
        <v>61</v>
      </c>
      <c r="C59" s="6163">
        <f>SUM('Report 2a'!C60,'Report 2a'!K60,'Report 2a'!T60,'Report 2b'!C60,'Report 2b'!K60)</f>
        <v>1969</v>
      </c>
      <c r="D59" s="6163">
        <f>SUM('Report 2a'!D60,'Report 2a'!L60,'Report 2a'!U60,'Report 2b'!D60,'Report 2b'!L60)</f>
        <v>145</v>
      </c>
      <c r="E59" s="6163">
        <f>SUM('Report 2a'!E60,'Report 2a'!M60,'Report 2a'!V60,'Report 2b'!E60,'Report 2b'!M60)</f>
        <v>70</v>
      </c>
      <c r="F59" s="6163">
        <f>SUM('Report 2a'!F60,'Report 2a'!N60,'Report 2a'!W60,'Report 2b'!F60,'Report 2b'!N60)</f>
        <v>5</v>
      </c>
      <c r="G59" s="6163">
        <f>SUM('Report 2a'!G60,'Report 2a'!O60,'Report 2a'!X60,'Report 2b'!G60,'Report 2b'!O60)</f>
        <v>3010</v>
      </c>
      <c r="H59" s="6163">
        <f>SUM('Report 2a'!H60,'Report 2a'!P60,'Report 2a'!Y60,'Report 2b'!H60,'Report 2b'!P60)</f>
        <v>1</v>
      </c>
      <c r="I59" s="6003">
        <f t="shared" si="0"/>
        <v>5261</v>
      </c>
      <c r="J59" s="6111">
        <v>60</v>
      </c>
      <c r="K59" s="6111">
        <v>310</v>
      </c>
      <c r="L59" s="6111" t="s">
        <v>428</v>
      </c>
      <c r="M59" s="6003">
        <f t="shared" si="1"/>
        <v>370</v>
      </c>
    </row>
    <row r="60" spans="1:21" ht="14.25" customHeight="1">
      <c r="A60" s="277" t="s">
        <v>54</v>
      </c>
      <c r="B60" s="6163">
        <f>SUM('Report 2a'!B61,'Report 2a'!J61,'Report 2a'!S61,'Report 2b'!B61,'Report 2b'!J61)</f>
        <v>77</v>
      </c>
      <c r="C60" s="6163">
        <f>SUM('Report 2a'!C61,'Report 2a'!K61,'Report 2a'!T61,'Report 2b'!C61,'Report 2b'!K61)</f>
        <v>3456</v>
      </c>
      <c r="D60" s="6163">
        <f>SUM('Report 2a'!D61,'Report 2a'!L61,'Report 2a'!U61,'Report 2b'!D61,'Report 2b'!L61)</f>
        <v>159</v>
      </c>
      <c r="E60" s="6163">
        <f>SUM('Report 2a'!E61,'Report 2a'!M61,'Report 2a'!V61,'Report 2b'!E61,'Report 2b'!M61)</f>
        <v>78</v>
      </c>
      <c r="F60" s="6163">
        <f>SUM('Report 2a'!F61,'Report 2a'!N61,'Report 2a'!W61,'Report 2b'!F61,'Report 2b'!N61)</f>
        <v>0</v>
      </c>
      <c r="G60" s="6163">
        <f>SUM('Report 2a'!G61,'Report 2a'!O61,'Report 2a'!X61,'Report 2b'!G61,'Report 2b'!O61)</f>
        <v>7691</v>
      </c>
      <c r="H60" s="6163">
        <f>SUM('Report 2a'!H61,'Report 2a'!P61,'Report 2a'!Y61,'Report 2b'!H61,'Report 2b'!P61)</f>
        <v>0</v>
      </c>
      <c r="I60" s="6003">
        <f t="shared" si="0"/>
        <v>11461</v>
      </c>
      <c r="J60" s="6111">
        <v>300</v>
      </c>
      <c r="K60" s="6111">
        <v>425</v>
      </c>
      <c r="L60" s="6111" t="s">
        <v>428</v>
      </c>
      <c r="M60" s="6003">
        <f t="shared" si="1"/>
        <v>725</v>
      </c>
    </row>
    <row r="61" spans="1:21">
      <c r="A61" s="277" t="s">
        <v>55</v>
      </c>
      <c r="B61" s="6163">
        <f>SUM('Report 2a'!B62,'Report 2a'!J62,'Report 2a'!S62,'Report 2b'!B62,'Report 2b'!J62)</f>
        <v>329</v>
      </c>
      <c r="C61" s="6163">
        <f>SUM('Report 2a'!C62,'Report 2a'!K62,'Report 2a'!T62,'Report 2b'!C62,'Report 2b'!K62)</f>
        <v>5959</v>
      </c>
      <c r="D61" s="6163">
        <f>SUM('Report 2a'!D62,'Report 2a'!L62,'Report 2a'!U62,'Report 2b'!D62,'Report 2b'!L62)</f>
        <v>723</v>
      </c>
      <c r="E61" s="6163">
        <f>SUM('Report 2a'!E62,'Report 2a'!M62,'Report 2a'!V62,'Report 2b'!E62,'Report 2b'!M62)</f>
        <v>1447</v>
      </c>
      <c r="F61" s="6163">
        <f>SUM('Report 2a'!F62,'Report 2a'!N62,'Report 2a'!W62,'Report 2b'!F62,'Report 2b'!N62)</f>
        <v>0</v>
      </c>
      <c r="G61" s="6163">
        <f>SUM('Report 2a'!G62,'Report 2a'!O62,'Report 2a'!X62,'Report 2b'!G62,'Report 2b'!O62)</f>
        <v>0</v>
      </c>
      <c r="H61" s="6163">
        <f>SUM('Report 2a'!H62,'Report 2a'!P62,'Report 2a'!Y62,'Report 2b'!H62,'Report 2b'!P62)</f>
        <v>0</v>
      </c>
      <c r="I61" s="6003">
        <f t="shared" si="0"/>
        <v>8458</v>
      </c>
      <c r="J61" s="6111">
        <v>285</v>
      </c>
      <c r="K61" s="6111">
        <v>3190</v>
      </c>
      <c r="L61" s="6111">
        <v>110</v>
      </c>
      <c r="M61" s="6003">
        <f t="shared" si="1"/>
        <v>3585</v>
      </c>
    </row>
    <row r="62" spans="1:21" ht="14.25" customHeight="1">
      <c r="A62" s="277" t="s">
        <v>56</v>
      </c>
      <c r="B62" s="6163">
        <f>SUM('Report 2a'!B63,'Report 2a'!J63,'Report 2a'!S63,'Report 2b'!B63,'Report 2b'!J63)</f>
        <v>948</v>
      </c>
      <c r="C62" s="6163">
        <f>SUM('Report 2a'!C63,'Report 2a'!K63,'Report 2a'!T63,'Report 2b'!C63,'Report 2b'!K63)</f>
        <v>8543</v>
      </c>
      <c r="D62" s="6163">
        <f>SUM('Report 2a'!D63,'Report 2a'!L63,'Report 2a'!U63,'Report 2b'!D63,'Report 2b'!L63)</f>
        <v>923</v>
      </c>
      <c r="E62" s="6163">
        <f>SUM('Report 2a'!E63,'Report 2a'!M63,'Report 2a'!V63,'Report 2b'!E63,'Report 2b'!M63)</f>
        <v>98</v>
      </c>
      <c r="F62" s="6163">
        <f>SUM('Report 2a'!F63,'Report 2a'!N63,'Report 2a'!W63,'Report 2b'!F63,'Report 2b'!N63)</f>
        <v>0</v>
      </c>
      <c r="G62" s="6163">
        <f>SUM('Report 2a'!G63,'Report 2a'!O63,'Report 2a'!X63,'Report 2b'!G63,'Report 2b'!O63)</f>
        <v>362</v>
      </c>
      <c r="H62" s="6163">
        <f>SUM('Report 2a'!H63,'Report 2a'!P63,'Report 2a'!Y63,'Report 2b'!H63,'Report 2b'!P63)</f>
        <v>0</v>
      </c>
      <c r="I62" s="6003">
        <f t="shared" si="0"/>
        <v>10874</v>
      </c>
      <c r="J62" s="6111">
        <v>305</v>
      </c>
      <c r="K62" s="6111">
        <v>1085</v>
      </c>
      <c r="L62" s="6111">
        <v>64</v>
      </c>
      <c r="M62" s="6003">
        <f t="shared" si="1"/>
        <v>1454</v>
      </c>
    </row>
    <row r="63" spans="1:21">
      <c r="A63" s="278" t="s">
        <v>57</v>
      </c>
      <c r="B63" s="6163">
        <f>SUM('Report 2a'!B64,'Report 2a'!J64,'Report 2a'!S64,'Report 2b'!B64,'Report 2b'!J64)</f>
        <v>3937</v>
      </c>
      <c r="C63" s="6163">
        <f>SUM('Report 2a'!C64,'Report 2a'!K64,'Report 2a'!T64,'Report 2b'!C64,'Report 2b'!K64)</f>
        <v>119913</v>
      </c>
      <c r="D63" s="6163">
        <f>SUM('Report 2a'!D64,'Report 2a'!L64,'Report 2a'!U64,'Report 2b'!D64,'Report 2b'!L64)</f>
        <v>15783</v>
      </c>
      <c r="E63" s="6163">
        <f>SUM('Report 2a'!E64,'Report 2a'!M64,'Report 2a'!V64,'Report 2b'!E64,'Report 2b'!M64)</f>
        <v>479</v>
      </c>
      <c r="F63" s="6163">
        <f>SUM('Report 2a'!F64,'Report 2a'!N64,'Report 2a'!W64,'Report 2b'!F64,'Report 2b'!N64)</f>
        <v>1852</v>
      </c>
      <c r="G63" s="6163">
        <f>SUM('Report 2a'!G64,'Report 2a'!O64,'Report 2a'!X64,'Report 2b'!G64,'Report 2b'!O64)</f>
        <v>2960</v>
      </c>
      <c r="H63" s="6163">
        <f>SUM('Report 2a'!H64,'Report 2a'!P64,'Report 2a'!Y64,'Report 2b'!H64,'Report 2b'!P64)</f>
        <v>1726</v>
      </c>
      <c r="I63" s="6003">
        <f t="shared" si="0"/>
        <v>146650</v>
      </c>
      <c r="J63" s="6111" t="s">
        <v>428</v>
      </c>
      <c r="K63" s="6111" t="s">
        <v>428</v>
      </c>
      <c r="L63" s="6111" t="s">
        <v>428</v>
      </c>
      <c r="M63" s="6003">
        <f t="shared" si="1"/>
        <v>0</v>
      </c>
    </row>
    <row r="64" spans="1:21" s="280" customFormat="1">
      <c r="A64" s="277" t="s">
        <v>58</v>
      </c>
      <c r="B64" s="6163">
        <f>SUM('Report 2a'!B65,'Report 2a'!J65,'Report 2a'!S65,'Report 2b'!B65,'Report 2b'!J65)</f>
        <v>4154</v>
      </c>
      <c r="C64" s="6163">
        <f>SUM('Report 2a'!C65,'Report 2a'!K65,'Report 2a'!T65,'Report 2b'!C65,'Report 2b'!K65)</f>
        <v>6238</v>
      </c>
      <c r="D64" s="6163">
        <f>SUM('Report 2a'!D65,'Report 2a'!L65,'Report 2a'!U65,'Report 2b'!D65,'Report 2b'!L65)</f>
        <v>24243</v>
      </c>
      <c r="E64" s="6163">
        <f>SUM('Report 2a'!E65,'Report 2a'!M65,'Report 2a'!V65,'Report 2b'!E65,'Report 2b'!M65)</f>
        <v>22281</v>
      </c>
      <c r="F64" s="6163">
        <f>SUM('Report 2a'!F65,'Report 2a'!N65,'Report 2a'!W65,'Report 2b'!F65,'Report 2b'!N65)</f>
        <v>0</v>
      </c>
      <c r="G64" s="6163">
        <f>SUM('Report 2a'!G65,'Report 2a'!O65,'Report 2a'!X65,'Report 2b'!G65,'Report 2b'!O65)</f>
        <v>143</v>
      </c>
      <c r="H64" s="6163">
        <f>SUM('Report 2a'!H65,'Report 2a'!P65,'Report 2a'!Y65,'Report 2b'!H65,'Report 2b'!P65)</f>
        <v>467</v>
      </c>
      <c r="I64" s="6003">
        <f t="shared" si="0"/>
        <v>57526</v>
      </c>
      <c r="J64" s="6111" t="s">
        <v>398</v>
      </c>
      <c r="K64" s="6111" t="s">
        <v>398</v>
      </c>
      <c r="L64" s="6111" t="s">
        <v>398</v>
      </c>
      <c r="M64" s="6003">
        <f t="shared" si="1"/>
        <v>0</v>
      </c>
    </row>
    <row r="65" spans="1:13">
      <c r="A65" s="277" t="s">
        <v>59</v>
      </c>
      <c r="B65" s="6163">
        <f>SUM('Report 2a'!B66,'Report 2a'!J66,'Report 2a'!S66,'Report 2b'!B66,'Report 2b'!J66)</f>
        <v>921</v>
      </c>
      <c r="C65" s="6163">
        <f>SUM('Report 2a'!C66,'Report 2a'!K66,'Report 2a'!T66,'Report 2b'!C66,'Report 2b'!K66)</f>
        <v>3287</v>
      </c>
      <c r="D65" s="6163">
        <f>SUM('Report 2a'!D66,'Report 2a'!L66,'Report 2a'!U66,'Report 2b'!D66,'Report 2b'!L66)</f>
        <v>1060</v>
      </c>
      <c r="E65" s="6163">
        <f>SUM('Report 2a'!E66,'Report 2a'!M66,'Report 2a'!V66,'Report 2b'!E66,'Report 2b'!M66)</f>
        <v>82</v>
      </c>
      <c r="F65" s="6163">
        <f>SUM('Report 2a'!F66,'Report 2a'!N66,'Report 2a'!W66,'Report 2b'!F66,'Report 2b'!N66)</f>
        <v>0</v>
      </c>
      <c r="G65" s="6163">
        <f>SUM('Report 2a'!G66,'Report 2a'!O66,'Report 2a'!X66,'Report 2b'!G66,'Report 2b'!O66)</f>
        <v>0</v>
      </c>
      <c r="H65" s="6163">
        <f>SUM('Report 2a'!H66,'Report 2a'!P66,'Report 2a'!Y66,'Report 2b'!H66,'Report 2b'!P66)</f>
        <v>95</v>
      </c>
      <c r="I65" s="6003">
        <f t="shared" si="0"/>
        <v>5445</v>
      </c>
      <c r="J65" s="6111">
        <v>130</v>
      </c>
      <c r="K65" s="6111">
        <v>1850</v>
      </c>
      <c r="L65" s="6111">
        <v>77</v>
      </c>
      <c r="M65" s="6003">
        <f t="shared" si="1"/>
        <v>2057</v>
      </c>
    </row>
    <row r="66" spans="1:13">
      <c r="A66" s="277" t="s">
        <v>60</v>
      </c>
      <c r="B66" s="6163">
        <f>SUM('Report 2a'!B67,'Report 2a'!J67,'Report 2a'!S67,'Report 2b'!B67,'Report 2b'!J67)</f>
        <v>292</v>
      </c>
      <c r="C66" s="6163">
        <f>SUM('Report 2a'!C67,'Report 2a'!K67,'Report 2a'!T67,'Report 2b'!C67,'Report 2b'!K67)</f>
        <v>8353</v>
      </c>
      <c r="D66" s="6163">
        <f>SUM('Report 2a'!D67,'Report 2a'!L67,'Report 2a'!U67,'Report 2b'!D67,'Report 2b'!L67)</f>
        <v>2303</v>
      </c>
      <c r="E66" s="6163">
        <f>SUM('Report 2a'!E67,'Report 2a'!M67,'Report 2a'!V67,'Report 2b'!E67,'Report 2b'!M67)</f>
        <v>175</v>
      </c>
      <c r="F66" s="6163">
        <f>SUM('Report 2a'!F67,'Report 2a'!N67,'Report 2a'!W67,'Report 2b'!F67,'Report 2b'!N67)</f>
        <v>0</v>
      </c>
      <c r="G66" s="6163">
        <f>SUM('Report 2a'!G67,'Report 2a'!O67,'Report 2a'!X67,'Report 2b'!G67,'Report 2b'!O67)</f>
        <v>0</v>
      </c>
      <c r="H66" s="6163">
        <f>SUM('Report 2a'!H67,'Report 2a'!P67,'Report 2a'!Y67,'Report 2b'!H67,'Report 2b'!P67)</f>
        <v>131</v>
      </c>
      <c r="I66" s="6003">
        <f t="shared" si="0"/>
        <v>11254</v>
      </c>
      <c r="J66" s="6111">
        <v>1757</v>
      </c>
      <c r="K66" s="6111">
        <v>0</v>
      </c>
      <c r="L66" s="6111">
        <v>50</v>
      </c>
      <c r="M66" s="6003">
        <f t="shared" si="1"/>
        <v>1807</v>
      </c>
    </row>
    <row r="67" spans="1:13">
      <c r="A67" s="277" t="s">
        <v>61</v>
      </c>
      <c r="B67" s="6163">
        <f>SUM('Report 2a'!B68,'Report 2a'!J68,'Report 2a'!S68,'Report 2b'!B68,'Report 2b'!J68)</f>
        <v>522</v>
      </c>
      <c r="C67" s="6163">
        <f>SUM('Report 2a'!C68,'Report 2a'!K68,'Report 2a'!T68,'Report 2b'!C68,'Report 2b'!K68)</f>
        <v>22270</v>
      </c>
      <c r="D67" s="6163">
        <f>SUM('Report 2a'!D68,'Report 2a'!L68,'Report 2a'!U68,'Report 2b'!D68,'Report 2b'!L68)</f>
        <v>7308</v>
      </c>
      <c r="E67" s="6163">
        <f>SUM('Report 2a'!E68,'Report 2a'!M68,'Report 2a'!V68,'Report 2b'!E68,'Report 2b'!M68)</f>
        <v>377</v>
      </c>
      <c r="F67" s="6163">
        <f>SUM('Report 2a'!F68,'Report 2a'!N68,'Report 2a'!W68,'Report 2b'!F68,'Report 2b'!N68)</f>
        <v>88</v>
      </c>
      <c r="G67" s="6163">
        <f>SUM('Report 2a'!G68,'Report 2a'!O68,'Report 2a'!X68,'Report 2b'!G68,'Report 2b'!O68)</f>
        <v>0</v>
      </c>
      <c r="H67" s="6163">
        <f>SUM('Report 2a'!H68,'Report 2a'!P68,'Report 2a'!Y68,'Report 2b'!H68,'Report 2b'!P68)</f>
        <v>106</v>
      </c>
      <c r="I67" s="6003">
        <f t="shared" si="0"/>
        <v>30671</v>
      </c>
      <c r="J67" s="6111">
        <v>928</v>
      </c>
      <c r="K67" s="6111">
        <v>2925</v>
      </c>
      <c r="L67" s="6111">
        <v>74</v>
      </c>
      <c r="M67" s="6003">
        <f t="shared" si="1"/>
        <v>3927</v>
      </c>
    </row>
    <row r="68" spans="1:13">
      <c r="A68" s="277" t="s">
        <v>62</v>
      </c>
      <c r="B68" s="6163">
        <f>SUM('Report 2a'!B69,'Report 2a'!J69,'Report 2a'!S69,'Report 2b'!B69,'Report 2b'!J69)</f>
        <v>149</v>
      </c>
      <c r="C68" s="6163">
        <f>SUM('Report 2a'!C69,'Report 2a'!K69,'Report 2a'!T69,'Report 2b'!C69,'Report 2b'!K69)</f>
        <v>5624</v>
      </c>
      <c r="D68" s="6163">
        <f>SUM('Report 2a'!D69,'Report 2a'!L69,'Report 2a'!U69,'Report 2b'!D69,'Report 2b'!L69)</f>
        <v>1563</v>
      </c>
      <c r="E68" s="6163">
        <f>SUM('Report 2a'!E69,'Report 2a'!M69,'Report 2a'!V69,'Report 2b'!E69,'Report 2b'!M69)</f>
        <v>144</v>
      </c>
      <c r="F68" s="6163">
        <f>SUM('Report 2a'!F69,'Report 2a'!N69,'Report 2a'!W69,'Report 2b'!F69,'Report 2b'!N69)</f>
        <v>0</v>
      </c>
      <c r="G68" s="6163">
        <f>SUM('Report 2a'!G69,'Report 2a'!O69,'Report 2a'!X69,'Report 2b'!G69,'Report 2b'!O69)</f>
        <v>599</v>
      </c>
      <c r="H68" s="6163">
        <f>SUM('Report 2a'!H69,'Report 2a'!P69,'Report 2a'!Y69,'Report 2b'!H69,'Report 2b'!P69)</f>
        <v>0</v>
      </c>
      <c r="I68" s="6003">
        <f t="shared" si="0"/>
        <v>8079</v>
      </c>
      <c r="J68" s="6111">
        <v>272</v>
      </c>
      <c r="K68" s="6111">
        <v>855</v>
      </c>
      <c r="L68" s="6111">
        <v>12</v>
      </c>
      <c r="M68" s="6003">
        <f t="shared" si="1"/>
        <v>1139</v>
      </c>
    </row>
    <row r="69" spans="1:13">
      <c r="A69" s="277" t="s">
        <v>63</v>
      </c>
      <c r="B69" s="6163">
        <f>SUM('Report 2a'!B70,'Report 2a'!J70,'Report 2a'!S70,'Report 2b'!B70,'Report 2b'!J70)</f>
        <v>160</v>
      </c>
      <c r="C69" s="6163">
        <f>SUM('Report 2a'!C70,'Report 2a'!K70,'Report 2a'!T70,'Report 2b'!C70,'Report 2b'!K70)</f>
        <v>5862</v>
      </c>
      <c r="D69" s="6163">
        <f>SUM('Report 2a'!D70,'Report 2a'!L70,'Report 2a'!U70,'Report 2b'!D70,'Report 2b'!L70)</f>
        <v>481</v>
      </c>
      <c r="E69" s="6163">
        <f>SUM('Report 2a'!E70,'Report 2a'!M70,'Report 2a'!V70,'Report 2b'!E70,'Report 2b'!M70)</f>
        <v>41</v>
      </c>
      <c r="F69" s="6163">
        <f>SUM('Report 2a'!F70,'Report 2a'!N70,'Report 2a'!W70,'Report 2b'!F70,'Report 2b'!N70)</f>
        <v>76</v>
      </c>
      <c r="G69" s="6163">
        <f>SUM('Report 2a'!G70,'Report 2a'!O70,'Report 2a'!X70,'Report 2b'!G70,'Report 2b'!O70)</f>
        <v>973</v>
      </c>
      <c r="H69" s="6163">
        <f>SUM('Report 2a'!H70,'Report 2a'!P70,'Report 2a'!Y70,'Report 2b'!H70,'Report 2b'!P70)</f>
        <v>76</v>
      </c>
      <c r="I69" s="6003">
        <f t="shared" si="0"/>
        <v>7669</v>
      </c>
      <c r="J69" s="6111">
        <v>465</v>
      </c>
      <c r="K69" s="6111">
        <v>960</v>
      </c>
      <c r="L69" s="6111">
        <v>93</v>
      </c>
      <c r="M69" s="6003">
        <f t="shared" si="1"/>
        <v>1518</v>
      </c>
    </row>
    <row r="70" spans="1:13" ht="14.25" customHeight="1">
      <c r="A70" s="277" t="s">
        <v>64</v>
      </c>
      <c r="B70" s="6163">
        <f>SUM('Report 2a'!B71,'Report 2a'!J71,'Report 2a'!S71,'Report 2b'!B71,'Report 2b'!J71)</f>
        <v>389</v>
      </c>
      <c r="C70" s="6163">
        <f>SUM('Report 2a'!C71,'Report 2a'!K71,'Report 2a'!T71,'Report 2b'!C71,'Report 2b'!K71)</f>
        <v>9591</v>
      </c>
      <c r="D70" s="6163">
        <f>SUM('Report 2a'!D71,'Report 2a'!L71,'Report 2a'!U71,'Report 2b'!D71,'Report 2b'!L71)</f>
        <v>21475</v>
      </c>
      <c r="E70" s="6163">
        <f>SUM('Report 2a'!E71,'Report 2a'!M71,'Report 2a'!V71,'Report 2b'!E71,'Report 2b'!M71)</f>
        <v>231</v>
      </c>
      <c r="F70" s="6163">
        <f>SUM('Report 2a'!F71,'Report 2a'!N71,'Report 2a'!W71,'Report 2b'!F71,'Report 2b'!N71)</f>
        <v>40</v>
      </c>
      <c r="G70" s="6163">
        <f>SUM('Report 2a'!G71,'Report 2a'!O71,'Report 2a'!X71,'Report 2b'!G71,'Report 2b'!O71)</f>
        <v>0</v>
      </c>
      <c r="H70" s="6163">
        <f>SUM('Report 2a'!H71,'Report 2a'!P71,'Report 2a'!Y71,'Report 2b'!H71,'Report 2b'!P71)</f>
        <v>436</v>
      </c>
      <c r="I70" s="6003">
        <f t="shared" si="0"/>
        <v>32162</v>
      </c>
      <c r="J70" s="6111">
        <v>390</v>
      </c>
      <c r="K70" s="6111">
        <v>100</v>
      </c>
      <c r="L70" s="6111">
        <v>1628</v>
      </c>
      <c r="M70" s="6003">
        <f t="shared" si="1"/>
        <v>2118</v>
      </c>
    </row>
    <row r="71" spans="1:13">
      <c r="A71" s="277" t="s">
        <v>65</v>
      </c>
      <c r="B71" s="6163">
        <f>SUM('Report 2a'!B72,'Report 2a'!J72,'Report 2a'!S72,'Report 2b'!B72,'Report 2b'!J72)</f>
        <v>8504</v>
      </c>
      <c r="C71" s="6163">
        <f>SUM('Report 2a'!C72,'Report 2a'!K72,'Report 2a'!T72,'Report 2b'!C72,'Report 2b'!K72)</f>
        <v>68487</v>
      </c>
      <c r="D71" s="6163">
        <f>SUM('Report 2a'!D72,'Report 2a'!L72,'Report 2a'!U72,'Report 2b'!D72,'Report 2b'!L72)</f>
        <v>45411</v>
      </c>
      <c r="E71" s="6163">
        <f>SUM('Report 2a'!E72,'Report 2a'!M72,'Report 2a'!V72,'Report 2b'!E72,'Report 2b'!M72)</f>
        <v>3560</v>
      </c>
      <c r="F71" s="6163">
        <f>SUM('Report 2a'!F72,'Report 2a'!N72,'Report 2a'!W72,'Report 2b'!F72,'Report 2b'!N72)</f>
        <v>703</v>
      </c>
      <c r="G71" s="6163">
        <f>SUM('Report 2a'!G72,'Report 2a'!O72,'Report 2a'!X72,'Report 2b'!G72,'Report 2b'!O72)</f>
        <v>8334</v>
      </c>
      <c r="H71" s="6163">
        <f>SUM('Report 2a'!H72,'Report 2a'!P72,'Report 2a'!Y72,'Report 2b'!H72,'Report 2b'!P72)</f>
        <v>145</v>
      </c>
      <c r="I71" s="6003">
        <f t="shared" si="0"/>
        <v>135144</v>
      </c>
      <c r="J71" s="6111">
        <v>9200</v>
      </c>
      <c r="K71" s="6111">
        <v>375</v>
      </c>
      <c r="L71" s="6111" t="s">
        <v>428</v>
      </c>
      <c r="M71" s="6003">
        <f t="shared" si="1"/>
        <v>9575</v>
      </c>
    </row>
    <row r="72" spans="1:13" s="281" customFormat="1" ht="14.25" customHeight="1">
      <c r="A72" s="277" t="s">
        <v>66</v>
      </c>
      <c r="B72" s="6163">
        <f>SUM('Report 2a'!B73,'Report 2a'!J73,'Report 2a'!S73,'Report 2b'!B73,'Report 2b'!J73)</f>
        <v>239</v>
      </c>
      <c r="C72" s="6163">
        <f>SUM('Report 2a'!C73,'Report 2a'!K73,'Report 2a'!T73,'Report 2b'!C73,'Report 2b'!K73)</f>
        <v>664</v>
      </c>
      <c r="D72" s="6163">
        <f>SUM('Report 2a'!D73,'Report 2a'!L73,'Report 2a'!U73,'Report 2b'!D73,'Report 2b'!L73)</f>
        <v>109</v>
      </c>
      <c r="E72" s="6163">
        <f>SUM('Report 2a'!E73,'Report 2a'!M73,'Report 2a'!V73,'Report 2b'!E73,'Report 2b'!M73)</f>
        <v>0</v>
      </c>
      <c r="F72" s="6163">
        <f>SUM('Report 2a'!F73,'Report 2a'!N73,'Report 2a'!W73,'Report 2b'!F73,'Report 2b'!N73)</f>
        <v>0</v>
      </c>
      <c r="G72" s="6163">
        <f>SUM('Report 2a'!G73,'Report 2a'!O73,'Report 2a'!X73,'Report 2b'!G73,'Report 2b'!O73)</f>
        <v>634</v>
      </c>
      <c r="H72" s="6163">
        <f>SUM('Report 2a'!H73,'Report 2a'!P73,'Report 2a'!Y73,'Report 2b'!H73,'Report 2b'!P73)</f>
        <v>0</v>
      </c>
      <c r="I72" s="6003">
        <f t="shared" si="0"/>
        <v>1646</v>
      </c>
      <c r="J72" s="6529" t="s">
        <v>428</v>
      </c>
      <c r="K72" s="6529" t="s">
        <v>428</v>
      </c>
      <c r="L72" s="6529" t="s">
        <v>428</v>
      </c>
      <c r="M72" s="6003">
        <f t="shared" si="1"/>
        <v>0</v>
      </c>
    </row>
    <row r="73" spans="1:13" ht="14.25" customHeight="1" thickBot="1">
      <c r="A73" s="282" t="s">
        <v>67</v>
      </c>
      <c r="B73" s="6163">
        <f>SUM('Report 2a'!B74,'Report 2a'!J74,'Report 2a'!S74,'Report 2b'!B74,'Report 2b'!J74)</f>
        <v>28</v>
      </c>
      <c r="C73" s="6163">
        <f>SUM('Report 2a'!C74,'Report 2a'!K74,'Report 2a'!T74,'Report 2b'!C74,'Report 2b'!K74)</f>
        <v>1474</v>
      </c>
      <c r="D73" s="6163">
        <f>SUM('Report 2a'!D74,'Report 2a'!L74,'Report 2a'!U74,'Report 2b'!D74,'Report 2b'!L74)</f>
        <v>193</v>
      </c>
      <c r="E73" s="6163">
        <f>SUM('Report 2a'!E74,'Report 2a'!M74,'Report 2a'!V74,'Report 2b'!E74,'Report 2b'!M74)</f>
        <v>59</v>
      </c>
      <c r="F73" s="6163">
        <f>SUM('Report 2a'!F74,'Report 2a'!N74,'Report 2a'!W74,'Report 2b'!F74,'Report 2b'!N74)</f>
        <v>0</v>
      </c>
      <c r="G73" s="6163">
        <f>SUM('Report 2a'!G74,'Report 2a'!O74,'Report 2a'!X74,'Report 2b'!G74,'Report 2b'!O74)</f>
        <v>0</v>
      </c>
      <c r="H73" s="6163">
        <f>SUM('Report 2a'!H74,'Report 2a'!P74,'Report 2a'!Y74,'Report 2b'!H74,'Report 2b'!P74)</f>
        <v>11</v>
      </c>
      <c r="I73" s="6003">
        <f t="shared" si="0"/>
        <v>1765</v>
      </c>
      <c r="J73" s="6111">
        <v>165</v>
      </c>
      <c r="K73" s="6111">
        <v>0</v>
      </c>
      <c r="L73" s="6111">
        <v>186</v>
      </c>
      <c r="M73" s="6003">
        <f t="shared" si="1"/>
        <v>351</v>
      </c>
    </row>
    <row r="74" spans="1:13" ht="14.25" customHeight="1" thickBot="1">
      <c r="A74" s="283" t="s">
        <v>68</v>
      </c>
      <c r="B74" s="6088">
        <f t="shared" ref="B74:M74" si="2">SUM(B17:B73)</f>
        <v>102276</v>
      </c>
      <c r="C74" s="6088">
        <f t="shared" si="2"/>
        <v>847241</v>
      </c>
      <c r="D74" s="6088">
        <f t="shared" si="2"/>
        <v>819721</v>
      </c>
      <c r="E74" s="6088">
        <f t="shared" si="2"/>
        <v>90581</v>
      </c>
      <c r="F74" s="6088">
        <f t="shared" si="2"/>
        <v>22106</v>
      </c>
      <c r="G74" s="6088">
        <f t="shared" si="2"/>
        <v>148292</v>
      </c>
      <c r="H74" s="6088">
        <f t="shared" si="2"/>
        <v>20188</v>
      </c>
      <c r="I74" s="6088">
        <f t="shared" si="2"/>
        <v>2050405</v>
      </c>
      <c r="J74" s="6088">
        <f t="shared" si="2"/>
        <v>61066</v>
      </c>
      <c r="K74" s="6088">
        <f t="shared" si="2"/>
        <v>64608</v>
      </c>
      <c r="L74" s="6088">
        <f t="shared" si="2"/>
        <v>21379</v>
      </c>
      <c r="M74" s="6167">
        <f t="shared" si="2"/>
        <v>147053</v>
      </c>
    </row>
    <row r="75" spans="1:13" s="270" customFormat="1" ht="14.25" customHeight="1" thickBot="1">
      <c r="A75" s="285" t="s">
        <v>69</v>
      </c>
      <c r="B75" s="6163">
        <f>SUM('Report 2a'!B76,'Report 2a'!J76,'Report 2a'!S76,'Report 2b'!B76,'Report 2b'!J76)</f>
        <v>727</v>
      </c>
      <c r="C75" s="6163">
        <f>SUM('Report 2a'!C76,'Report 2a'!K76,'Report 2a'!T76,'Report 2b'!C76,'Report 2b'!K76)</f>
        <v>49177</v>
      </c>
      <c r="D75" s="6163">
        <f>SUM('Report 2a'!D76,'Report 2a'!L76,'Report 2a'!U76,'Report 2b'!D76,'Report 2b'!L76)</f>
        <v>14230</v>
      </c>
      <c r="E75" s="6163">
        <f>SUM('Report 2a'!E76,'Report 2a'!M76,'Report 2a'!V76,'Report 2b'!E76,'Report 2b'!M76)</f>
        <v>306</v>
      </c>
      <c r="F75" s="6163">
        <f>SUM('Report 2a'!F76,'Report 2a'!N76,'Report 2a'!W76,'Report 2b'!F76,'Report 2b'!N76)</f>
        <v>0</v>
      </c>
      <c r="G75" s="6163">
        <f>SUM('Report 2a'!G76,'Report 2a'!O76,'Report 2a'!X76,'Report 2b'!G76,'Report 2b'!O76)</f>
        <v>2195</v>
      </c>
      <c r="H75" s="6163">
        <f>SUM('Report 2a'!H76,'Report 2a'!P76,'Report 2a'!Y76,'Report 2b'!H76,'Report 2b'!P76)</f>
        <v>17906</v>
      </c>
      <c r="I75" s="6003">
        <f t="shared" ref="I75" si="3">SUM(B75:H75)</f>
        <v>84541</v>
      </c>
      <c r="J75" s="6111" t="s">
        <v>428</v>
      </c>
      <c r="K75" s="6111" t="s">
        <v>428</v>
      </c>
      <c r="L75" s="6111" t="s">
        <v>428</v>
      </c>
      <c r="M75" s="6003">
        <f t="shared" si="1"/>
        <v>0</v>
      </c>
    </row>
    <row r="76" spans="1:13" s="270" customFormat="1" ht="14.25" customHeight="1" thickBot="1">
      <c r="A76" s="285" t="s">
        <v>70</v>
      </c>
      <c r="B76" s="6163">
        <f>SUM('Report 2a'!B77,'Report 2a'!J77,'Report 2a'!S77,'Report 2b'!B77,'Report 2b'!J77)</f>
        <v>912</v>
      </c>
      <c r="C76" s="6163">
        <f>SUM('Report 2a'!C77,'Report 2a'!K77,'Report 2a'!T77,'Report 2b'!C77,'Report 2b'!K77)</f>
        <v>110439</v>
      </c>
      <c r="D76" s="6163">
        <f>SUM('Report 2a'!D77,'Report 2a'!L77,'Report 2a'!U77,'Report 2b'!D77,'Report 2b'!L77)</f>
        <v>38396</v>
      </c>
      <c r="E76" s="6163">
        <f>SUM('Report 2a'!E77,'Report 2a'!M77,'Report 2a'!V77,'Report 2b'!E77,'Report 2b'!M77)</f>
        <v>929</v>
      </c>
      <c r="F76" s="6163">
        <f>SUM('Report 2a'!F77,'Report 2a'!N77,'Report 2a'!W77,'Report 2b'!F77,'Report 2b'!N77)</f>
        <v>0</v>
      </c>
      <c r="G76" s="6163">
        <f>SUM('Report 2a'!G77,'Report 2a'!O77,'Report 2a'!X77,'Report 2b'!G77,'Report 2b'!O77)</f>
        <v>3180</v>
      </c>
      <c r="H76" s="6163">
        <f>SUM('Report 2a'!H77,'Report 2a'!P77,'Report 2a'!Y77,'Report 2b'!H77,'Report 2b'!P77)</f>
        <v>77356</v>
      </c>
      <c r="I76" s="6003">
        <f t="shared" ref="I76:I79" si="4">SUM(B76:H76)</f>
        <v>231212</v>
      </c>
      <c r="J76" s="6111" t="s">
        <v>428</v>
      </c>
      <c r="K76" s="6111" t="s">
        <v>428</v>
      </c>
      <c r="L76" s="6111" t="s">
        <v>428</v>
      </c>
      <c r="M76" s="6003">
        <f t="shared" si="1"/>
        <v>0</v>
      </c>
    </row>
    <row r="77" spans="1:13" s="270" customFormat="1" ht="14.25" customHeight="1" thickBot="1">
      <c r="A77" s="285" t="s">
        <v>71</v>
      </c>
      <c r="B77" s="6163">
        <f>SUM('Report 2a'!B78,'Report 2a'!J78,'Report 2a'!S78,'Report 2b'!B78,'Report 2b'!J78)</f>
        <v>895</v>
      </c>
      <c r="C77" s="6163">
        <f>SUM('Report 2a'!C78,'Report 2a'!K78,'Report 2a'!T78,'Report 2b'!C78,'Report 2b'!K78)</f>
        <v>93055</v>
      </c>
      <c r="D77" s="6163">
        <f>SUM('Report 2a'!D78,'Report 2a'!L78,'Report 2a'!U78,'Report 2b'!D78,'Report 2b'!L78)</f>
        <v>21004</v>
      </c>
      <c r="E77" s="6163">
        <f>SUM('Report 2a'!E78,'Report 2a'!M78,'Report 2a'!V78,'Report 2b'!E78,'Report 2b'!M78)</f>
        <v>439</v>
      </c>
      <c r="F77" s="6163">
        <f>SUM('Report 2a'!F78,'Report 2a'!N78,'Report 2a'!W78,'Report 2b'!F78,'Report 2b'!N78)</f>
        <v>0</v>
      </c>
      <c r="G77" s="6163">
        <f>SUM('Report 2a'!G78,'Report 2a'!O78,'Report 2a'!X78,'Report 2b'!G78,'Report 2b'!O78)</f>
        <v>1565</v>
      </c>
      <c r="H77" s="6163">
        <f>SUM('Report 2a'!H78,'Report 2a'!P78,'Report 2a'!Y78,'Report 2b'!H78,'Report 2b'!P78)</f>
        <v>52937</v>
      </c>
      <c r="I77" s="6003">
        <f t="shared" si="4"/>
        <v>169895</v>
      </c>
      <c r="J77" s="6111" t="s">
        <v>428</v>
      </c>
      <c r="K77" s="6111" t="s">
        <v>428</v>
      </c>
      <c r="L77" s="6111" t="s">
        <v>428</v>
      </c>
      <c r="M77" s="6003">
        <f t="shared" si="1"/>
        <v>0</v>
      </c>
    </row>
    <row r="78" spans="1:13" s="270" customFormat="1" ht="14.25" customHeight="1" thickBot="1">
      <c r="A78" s="285" t="s">
        <v>72</v>
      </c>
      <c r="B78" s="6163">
        <f>SUM('Report 2a'!B79,'Report 2a'!J79,'Report 2a'!S79,'Report 2b'!B79,'Report 2b'!J79)</f>
        <v>164</v>
      </c>
      <c r="C78" s="6163">
        <f>SUM('Report 2a'!C79,'Report 2a'!K79,'Report 2a'!T79,'Report 2b'!C79,'Report 2b'!K79)</f>
        <v>86663</v>
      </c>
      <c r="D78" s="6163">
        <f>SUM('Report 2a'!D79,'Report 2a'!L79,'Report 2a'!U79,'Report 2b'!D79,'Report 2b'!L79)</f>
        <v>30945</v>
      </c>
      <c r="E78" s="6163">
        <f>SUM('Report 2a'!E79,'Report 2a'!M79,'Report 2a'!V79,'Report 2b'!E79,'Report 2b'!M79)</f>
        <v>332</v>
      </c>
      <c r="F78" s="6163">
        <f>SUM('Report 2a'!F79,'Report 2a'!N79,'Report 2a'!W79,'Report 2b'!F79,'Report 2b'!N79)</f>
        <v>0</v>
      </c>
      <c r="G78" s="6163">
        <f>SUM('Report 2a'!G79,'Report 2a'!O79,'Report 2a'!X79,'Report 2b'!G79,'Report 2b'!O79)</f>
        <v>3868</v>
      </c>
      <c r="H78" s="6163">
        <f>SUM('Report 2a'!H79,'Report 2a'!P79,'Report 2a'!Y79,'Report 2b'!H79,'Report 2b'!P79)</f>
        <v>37997</v>
      </c>
      <c r="I78" s="6003">
        <f t="shared" si="4"/>
        <v>159969</v>
      </c>
      <c r="J78" s="6111" t="s">
        <v>428</v>
      </c>
      <c r="K78" s="6111" t="s">
        <v>428</v>
      </c>
      <c r="L78" s="6111" t="s">
        <v>428</v>
      </c>
      <c r="M78" s="6003">
        <f t="shared" si="1"/>
        <v>0</v>
      </c>
    </row>
    <row r="79" spans="1:13" s="270" customFormat="1" ht="14.25" customHeight="1" thickBot="1">
      <c r="A79" s="285" t="s">
        <v>73</v>
      </c>
      <c r="B79" s="6163">
        <f>SUM('Report 2a'!B80,'Report 2a'!J80,'Report 2a'!S80,'Report 2b'!B80,'Report 2b'!J80)</f>
        <v>34</v>
      </c>
      <c r="C79" s="6163">
        <f>SUM('Report 2a'!C80,'Report 2a'!K80,'Report 2a'!T80,'Report 2b'!C80,'Report 2b'!K80)</f>
        <v>23688</v>
      </c>
      <c r="D79" s="6163">
        <f>SUM('Report 2a'!D80,'Report 2a'!L80,'Report 2a'!U80,'Report 2b'!D80,'Report 2b'!L80)</f>
        <v>5059</v>
      </c>
      <c r="E79" s="6163">
        <f>SUM('Report 2a'!E80,'Report 2a'!M80,'Report 2a'!V80,'Report 2b'!E80,'Report 2b'!M80)</f>
        <v>74</v>
      </c>
      <c r="F79" s="6163">
        <f>SUM('Report 2a'!F80,'Report 2a'!N80,'Report 2a'!W80,'Report 2b'!F80,'Report 2b'!N80)</f>
        <v>0</v>
      </c>
      <c r="G79" s="6163">
        <f>SUM('Report 2a'!G80,'Report 2a'!O80,'Report 2a'!X80,'Report 2b'!G80,'Report 2b'!O80)</f>
        <v>705</v>
      </c>
      <c r="H79" s="6163">
        <f>SUM('Report 2a'!H80,'Report 2a'!P80,'Report 2a'!Y80,'Report 2b'!H80,'Report 2b'!P80)</f>
        <v>3707</v>
      </c>
      <c r="I79" s="6003">
        <f t="shared" si="4"/>
        <v>33267</v>
      </c>
      <c r="J79" s="6115" t="s">
        <v>428</v>
      </c>
      <c r="K79" s="6115" t="s">
        <v>428</v>
      </c>
      <c r="L79" s="6115" t="s">
        <v>428</v>
      </c>
      <c r="M79" s="6003">
        <f t="shared" si="1"/>
        <v>0</v>
      </c>
    </row>
    <row r="80" spans="1:13" s="270" customFormat="1" ht="14.25" customHeight="1" thickBot="1">
      <c r="A80" s="285" t="s">
        <v>74</v>
      </c>
      <c r="B80" s="6088">
        <f>SUM(B75:B79)</f>
        <v>2732</v>
      </c>
      <c r="C80" s="6088">
        <f t="shared" ref="C80:J80" si="5">SUM(C75:C79)</f>
        <v>363022</v>
      </c>
      <c r="D80" s="6088">
        <f t="shared" si="5"/>
        <v>109634</v>
      </c>
      <c r="E80" s="6088">
        <f t="shared" si="5"/>
        <v>2080</v>
      </c>
      <c r="F80" s="6088">
        <f t="shared" si="5"/>
        <v>0</v>
      </c>
      <c r="G80" s="6088"/>
      <c r="H80" s="6088">
        <f>SUM(H75:H79)</f>
        <v>189903</v>
      </c>
      <c r="I80" s="6167">
        <f t="shared" si="5"/>
        <v>678884</v>
      </c>
      <c r="J80" s="6088">
        <f t="shared" si="5"/>
        <v>0</v>
      </c>
      <c r="K80" s="6088">
        <f t="shared" ref="K80:M80" si="6">SUM(K75:K79)</f>
        <v>0</v>
      </c>
      <c r="L80" s="6088">
        <f t="shared" si="6"/>
        <v>0</v>
      </c>
      <c r="M80" s="6167">
        <f t="shared" si="6"/>
        <v>0</v>
      </c>
    </row>
    <row r="81" spans="1:13" s="270" customFormat="1" ht="14.25" customHeight="1" thickBot="1">
      <c r="A81" s="286" t="s">
        <v>75</v>
      </c>
      <c r="B81" s="6089">
        <f>SUM(B74+B80)</f>
        <v>105008</v>
      </c>
      <c r="C81" s="6089">
        <f t="shared" ref="C81:J81" si="7">SUM(C74+C80)</f>
        <v>1210263</v>
      </c>
      <c r="D81" s="6089">
        <f t="shared" si="7"/>
        <v>929355</v>
      </c>
      <c r="E81" s="6089">
        <f t="shared" si="7"/>
        <v>92661</v>
      </c>
      <c r="F81" s="6089">
        <f t="shared" si="7"/>
        <v>22106</v>
      </c>
      <c r="G81" s="6089"/>
      <c r="H81" s="6089">
        <f>SUM(H74+H80)</f>
        <v>210091</v>
      </c>
      <c r="I81" s="6166">
        <f t="shared" si="7"/>
        <v>2729289</v>
      </c>
      <c r="J81" s="6089">
        <f t="shared" si="7"/>
        <v>61066</v>
      </c>
      <c r="K81" s="6089">
        <f t="shared" ref="K81:M81" si="8">SUM(K74+K80)</f>
        <v>64608</v>
      </c>
      <c r="L81" s="6089">
        <f t="shared" si="8"/>
        <v>21379</v>
      </c>
      <c r="M81" s="6166">
        <f t="shared" si="8"/>
        <v>147053</v>
      </c>
    </row>
    <row r="82" spans="1:13" ht="13.5" thickTop="1"/>
    <row r="83" spans="1:13" ht="15.75">
      <c r="A83" s="272"/>
    </row>
  </sheetData>
  <sheetProtection selectLockedCells="1"/>
  <mergeCells count="20">
    <mergeCell ref="F13:F16"/>
    <mergeCell ref="E13:E16"/>
    <mergeCell ref="D13:D16"/>
    <mergeCell ref="C13:C16"/>
    <mergeCell ref="A1:G1"/>
    <mergeCell ref="A3:M3"/>
    <mergeCell ref="G13:G16"/>
    <mergeCell ref="A4:D4"/>
    <mergeCell ref="A6:B6"/>
    <mergeCell ref="L13:L16"/>
    <mergeCell ref="M13:M16"/>
    <mergeCell ref="J13:J16"/>
    <mergeCell ref="I13:I16"/>
    <mergeCell ref="K13:K16"/>
    <mergeCell ref="H13:H16"/>
    <mergeCell ref="B11:H11"/>
    <mergeCell ref="A13:A16"/>
    <mergeCell ref="B13:B16"/>
    <mergeCell ref="B12:H12"/>
    <mergeCell ref="J12:L12"/>
  </mergeCells>
  <phoneticPr fontId="83" type="noConversion"/>
  <printOptions horizontalCentered="1"/>
  <pageMargins left="0.25" right="0.35" top="0.25" bottom="0.5" header="0.25" footer="0.25"/>
  <pageSetup paperSize="17" scale="85" orientation="landscape" r:id="rId1"/>
  <headerFooter alignWithMargins="0">
    <oddFooter>&amp;A&amp;RPage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sheetPr>
  <dimension ref="A1:N80"/>
  <sheetViews>
    <sheetView topLeftCell="A5" zoomScaleNormal="100" workbookViewId="0">
      <pane xSplit="1" ySplit="8" topLeftCell="B13" activePane="bottomRight" state="frozen"/>
      <selection activeCell="A5" sqref="A5"/>
      <selection pane="topRight" activeCell="B5" sqref="B5"/>
      <selection pane="bottomLeft" activeCell="A13" sqref="A13"/>
      <selection pane="bottomRight" activeCell="I68" sqref="I68:K68"/>
    </sheetView>
  </sheetViews>
  <sheetFormatPr defaultColWidth="9.140625" defaultRowHeight="12.75"/>
  <cols>
    <col min="1" max="1" width="15.5703125" style="9" customWidth="1"/>
    <col min="2" max="11" width="17.5703125" style="9" customWidth="1"/>
    <col min="12" max="16384" width="9.140625" style="9"/>
  </cols>
  <sheetData>
    <row r="1" spans="1:12" ht="18">
      <c r="A1" s="6375" t="s">
        <v>570</v>
      </c>
      <c r="B1" s="6375"/>
      <c r="C1" s="6375"/>
      <c r="D1" s="6375"/>
      <c r="E1" s="6375"/>
      <c r="F1" s="6375"/>
      <c r="G1" s="6375"/>
    </row>
    <row r="2" spans="1:12">
      <c r="A2" s="11"/>
      <c r="B2" s="11"/>
      <c r="C2" s="11"/>
      <c r="D2" s="11"/>
      <c r="E2" s="11"/>
      <c r="F2" s="11"/>
    </row>
    <row r="3" spans="1:12" ht="18">
      <c r="A3" s="234" t="s">
        <v>191</v>
      </c>
      <c r="B3" s="235"/>
      <c r="C3" s="235"/>
      <c r="D3" s="11"/>
      <c r="E3" s="11"/>
      <c r="F3" s="11"/>
    </row>
    <row r="4" spans="1:12" ht="15.75">
      <c r="A4" s="296" t="s">
        <v>420</v>
      </c>
      <c r="B4" s="11"/>
      <c r="C4" s="11"/>
      <c r="D4" s="11"/>
      <c r="E4" s="11"/>
      <c r="F4" s="11"/>
    </row>
    <row r="5" spans="1:12" ht="15.75">
      <c r="A5" s="6284" t="s">
        <v>427</v>
      </c>
      <c r="B5" s="6284"/>
      <c r="C5" s="11"/>
      <c r="D5" s="11"/>
      <c r="E5" s="11"/>
      <c r="F5" s="11"/>
    </row>
    <row r="6" spans="1:12" ht="15.75">
      <c r="A6" s="292" t="s">
        <v>430</v>
      </c>
      <c r="B6" s="293">
        <v>0</v>
      </c>
      <c r="C6" s="11"/>
      <c r="D6" s="11"/>
      <c r="E6" s="11"/>
      <c r="F6" s="11"/>
    </row>
    <row r="7" spans="1:12" ht="15.75">
      <c r="A7" s="292" t="s">
        <v>429</v>
      </c>
      <c r="B7" s="293" t="s">
        <v>398</v>
      </c>
      <c r="C7" s="11"/>
      <c r="D7" s="11"/>
      <c r="E7" s="11"/>
      <c r="F7" s="11"/>
    </row>
    <row r="8" spans="1:12" ht="15.75">
      <c r="A8" s="292" t="s">
        <v>431</v>
      </c>
      <c r="B8" s="293" t="s">
        <v>428</v>
      </c>
      <c r="C8" s="11"/>
      <c r="D8" s="11"/>
      <c r="E8" s="11"/>
      <c r="F8" s="11"/>
    </row>
    <row r="9" spans="1:12" ht="18.75">
      <c r="A9" s="296"/>
      <c r="B9" s="11"/>
      <c r="C9" s="534"/>
      <c r="D9" s="536"/>
      <c r="E9" s="536"/>
      <c r="F9" s="536"/>
      <c r="G9" s="537"/>
      <c r="H9" s="537"/>
      <c r="I9" s="534"/>
      <c r="J9" s="534"/>
      <c r="K9" s="534"/>
    </row>
    <row r="10" spans="1:12" ht="15.75">
      <c r="A10" s="12"/>
      <c r="B10" s="20" t="s">
        <v>138</v>
      </c>
      <c r="C10" s="20" t="s">
        <v>139</v>
      </c>
      <c r="D10" s="20" t="s">
        <v>140</v>
      </c>
      <c r="E10" s="20" t="s">
        <v>467</v>
      </c>
      <c r="F10" s="20" t="s">
        <v>141</v>
      </c>
      <c r="G10" s="20" t="s">
        <v>142</v>
      </c>
      <c r="H10" s="546"/>
      <c r="I10" s="20" t="s">
        <v>143</v>
      </c>
      <c r="J10" s="20" t="s">
        <v>144</v>
      </c>
      <c r="K10" s="20" t="s">
        <v>145</v>
      </c>
    </row>
    <row r="11" spans="1:12">
      <c r="A11" s="6368" t="s">
        <v>192</v>
      </c>
      <c r="B11" s="6370" t="s">
        <v>193</v>
      </c>
      <c r="C11" s="6371"/>
      <c r="D11" s="6371"/>
      <c r="E11" s="6371"/>
      <c r="F11" s="6371"/>
      <c r="G11" s="6372"/>
      <c r="H11" s="368"/>
      <c r="I11" s="6373" t="s">
        <v>515</v>
      </c>
      <c r="J11" s="6374"/>
      <c r="K11" s="72"/>
    </row>
    <row r="12" spans="1:12" ht="76.5" customHeight="1">
      <c r="A12" s="6369"/>
      <c r="B12" s="363" t="s">
        <v>194</v>
      </c>
      <c r="C12" s="363" t="s">
        <v>516</v>
      </c>
      <c r="D12" s="363" t="s">
        <v>544</v>
      </c>
      <c r="E12" s="363" t="s">
        <v>718</v>
      </c>
      <c r="F12" s="363" t="s">
        <v>545</v>
      </c>
      <c r="G12" s="363" t="s">
        <v>195</v>
      </c>
      <c r="H12" s="369" t="s">
        <v>543</v>
      </c>
      <c r="I12" s="363" t="s">
        <v>546</v>
      </c>
      <c r="J12" s="363" t="s">
        <v>517</v>
      </c>
      <c r="K12" s="370" t="s">
        <v>518</v>
      </c>
      <c r="L12" s="11"/>
    </row>
    <row r="13" spans="1:12" ht="14.25" customHeight="1">
      <c r="A13" s="16" t="s">
        <v>11</v>
      </c>
      <c r="B13" s="6168">
        <v>3805</v>
      </c>
      <c r="C13" s="6168">
        <v>11</v>
      </c>
      <c r="D13" s="6168">
        <v>13</v>
      </c>
      <c r="E13" s="6168">
        <v>1500</v>
      </c>
      <c r="F13" s="6168">
        <v>10</v>
      </c>
      <c r="G13" s="6169"/>
      <c r="H13" s="6170">
        <f>SUM(C13:G13)</f>
        <v>1534</v>
      </c>
      <c r="I13" s="6169">
        <v>0</v>
      </c>
      <c r="J13" s="6169">
        <v>0</v>
      </c>
      <c r="K13" s="6169">
        <v>0</v>
      </c>
    </row>
    <row r="14" spans="1:12" s="96" customFormat="1" ht="14.25" customHeight="1">
      <c r="A14" s="202" t="s">
        <v>12</v>
      </c>
      <c r="B14" s="6168">
        <v>457</v>
      </c>
      <c r="C14" s="6168">
        <v>14</v>
      </c>
      <c r="D14" s="6168">
        <v>25</v>
      </c>
      <c r="E14" s="6168">
        <v>108</v>
      </c>
      <c r="F14" s="6168">
        <v>2</v>
      </c>
      <c r="G14" s="6169">
        <v>308</v>
      </c>
      <c r="H14" s="6170">
        <f t="shared" ref="H14:H75" si="0">SUM(C14:G14)</f>
        <v>457</v>
      </c>
      <c r="I14" s="6169">
        <v>17</v>
      </c>
      <c r="J14" s="6169">
        <v>0</v>
      </c>
      <c r="K14" s="6169" t="s">
        <v>428</v>
      </c>
    </row>
    <row r="15" spans="1:12" ht="14.25" customHeight="1">
      <c r="A15" s="13" t="s">
        <v>13</v>
      </c>
      <c r="B15" s="6168">
        <v>2813</v>
      </c>
      <c r="C15" s="6168">
        <v>21</v>
      </c>
      <c r="D15" s="6168">
        <v>81</v>
      </c>
      <c r="E15" s="6168">
        <v>213</v>
      </c>
      <c r="F15" s="6168">
        <v>19</v>
      </c>
      <c r="G15" s="6169">
        <v>2479</v>
      </c>
      <c r="H15" s="6170">
        <f t="shared" si="0"/>
        <v>2813</v>
      </c>
      <c r="I15" s="6169">
        <v>791</v>
      </c>
      <c r="J15" s="6169">
        <v>2022</v>
      </c>
      <c r="K15" s="6169">
        <v>0</v>
      </c>
    </row>
    <row r="16" spans="1:12" ht="14.25" customHeight="1">
      <c r="A16" s="13" t="s">
        <v>14</v>
      </c>
      <c r="B16" s="6168">
        <v>1044</v>
      </c>
      <c r="C16" s="6168">
        <v>205</v>
      </c>
      <c r="D16" s="6168">
        <v>9</v>
      </c>
      <c r="E16" s="6168">
        <v>333</v>
      </c>
      <c r="F16" s="6168">
        <v>4</v>
      </c>
      <c r="G16" s="6169">
        <v>493</v>
      </c>
      <c r="H16" s="6170">
        <f t="shared" si="0"/>
        <v>1044</v>
      </c>
      <c r="I16" s="6169">
        <v>539</v>
      </c>
      <c r="J16" s="6169">
        <v>505</v>
      </c>
      <c r="K16" s="6169">
        <v>0</v>
      </c>
    </row>
    <row r="17" spans="1:14" ht="14.25" customHeight="1">
      <c r="A17" s="13" t="s">
        <v>15</v>
      </c>
      <c r="B17" s="6168">
        <v>1566</v>
      </c>
      <c r="C17" s="6168">
        <v>35</v>
      </c>
      <c r="D17" s="6168">
        <v>135</v>
      </c>
      <c r="E17" s="6168">
        <v>25</v>
      </c>
      <c r="F17" s="6168">
        <v>135</v>
      </c>
      <c r="G17" s="6169">
        <v>25</v>
      </c>
      <c r="H17" s="6170">
        <f t="shared" si="0"/>
        <v>355</v>
      </c>
      <c r="I17" s="6169">
        <v>40</v>
      </c>
      <c r="J17" s="6169">
        <v>35</v>
      </c>
      <c r="K17" s="6169">
        <v>0</v>
      </c>
    </row>
    <row r="18" spans="1:14" ht="14.25" customHeight="1">
      <c r="A18" s="13" t="s">
        <v>16</v>
      </c>
      <c r="B18" s="6168">
        <v>2168</v>
      </c>
      <c r="C18" s="6168">
        <v>2</v>
      </c>
      <c r="D18" s="6168">
        <v>31</v>
      </c>
      <c r="E18" s="6168" t="s">
        <v>428</v>
      </c>
      <c r="F18" s="6168">
        <v>30</v>
      </c>
      <c r="G18" s="6169">
        <v>2058</v>
      </c>
      <c r="H18" s="6170">
        <f t="shared" si="0"/>
        <v>2121</v>
      </c>
      <c r="I18" s="6169" t="s">
        <v>428</v>
      </c>
      <c r="J18" s="6169" t="s">
        <v>428</v>
      </c>
      <c r="K18" s="6169" t="s">
        <v>428</v>
      </c>
    </row>
    <row r="19" spans="1:14">
      <c r="A19" s="13" t="s">
        <v>17</v>
      </c>
      <c r="B19" s="6168">
        <v>1255</v>
      </c>
      <c r="C19" s="6168">
        <v>26</v>
      </c>
      <c r="D19" s="6168">
        <v>18</v>
      </c>
      <c r="E19" s="6168">
        <v>313</v>
      </c>
      <c r="F19" s="6168">
        <v>65</v>
      </c>
      <c r="G19" s="6169">
        <v>833</v>
      </c>
      <c r="H19" s="6170">
        <f t="shared" si="0"/>
        <v>1255</v>
      </c>
      <c r="I19" s="6169">
        <v>1336</v>
      </c>
      <c r="J19" s="6169">
        <v>276</v>
      </c>
      <c r="K19" s="6169">
        <v>0</v>
      </c>
    </row>
    <row r="20" spans="1:14" ht="14.25" customHeight="1">
      <c r="A20" s="13" t="s">
        <v>18</v>
      </c>
      <c r="B20" s="6168">
        <v>632</v>
      </c>
      <c r="C20" s="6168">
        <v>0</v>
      </c>
      <c r="D20" s="6168">
        <v>0</v>
      </c>
      <c r="E20" s="6168">
        <v>632</v>
      </c>
      <c r="F20" s="6168">
        <v>0</v>
      </c>
      <c r="G20" s="6169">
        <v>0</v>
      </c>
      <c r="H20" s="6170">
        <f t="shared" si="0"/>
        <v>632</v>
      </c>
      <c r="I20" s="6169">
        <v>632</v>
      </c>
      <c r="J20" s="6169">
        <v>0</v>
      </c>
      <c r="K20" s="6169">
        <v>0</v>
      </c>
    </row>
    <row r="21" spans="1:14" ht="14.25" customHeight="1">
      <c r="A21" s="13" t="s">
        <v>19</v>
      </c>
      <c r="B21" s="6168">
        <v>845</v>
      </c>
      <c r="C21" s="6168">
        <v>141</v>
      </c>
      <c r="D21" s="6168">
        <v>17</v>
      </c>
      <c r="E21" s="6168">
        <v>571</v>
      </c>
      <c r="F21" s="6168">
        <v>116</v>
      </c>
      <c r="G21" s="6169">
        <v>0</v>
      </c>
      <c r="H21" s="6170">
        <f t="shared" si="0"/>
        <v>845</v>
      </c>
      <c r="I21" s="6169">
        <v>84</v>
      </c>
      <c r="J21" s="6169">
        <v>761</v>
      </c>
      <c r="K21" s="6169" t="s">
        <v>428</v>
      </c>
    </row>
    <row r="22" spans="1:14" ht="14.25" customHeight="1">
      <c r="A22" s="13" t="s">
        <v>20</v>
      </c>
      <c r="B22" s="6168">
        <v>1421</v>
      </c>
      <c r="C22" s="6168" t="s">
        <v>428</v>
      </c>
      <c r="D22" s="6168" t="s">
        <v>428</v>
      </c>
      <c r="E22" s="6168" t="s">
        <v>428</v>
      </c>
      <c r="F22" s="6168" t="s">
        <v>428</v>
      </c>
      <c r="G22" s="6169" t="s">
        <v>428</v>
      </c>
      <c r="H22" s="6170">
        <f t="shared" si="0"/>
        <v>0</v>
      </c>
      <c r="I22" s="6169">
        <v>522</v>
      </c>
      <c r="J22" s="6169">
        <v>876</v>
      </c>
      <c r="K22" s="6169" t="s">
        <v>428</v>
      </c>
      <c r="L22" s="371"/>
      <c r="M22" s="371"/>
      <c r="N22" s="371"/>
    </row>
    <row r="23" spans="1:14" ht="14.25" customHeight="1">
      <c r="A23" s="13" t="s">
        <v>21</v>
      </c>
      <c r="B23" s="6168">
        <v>1463</v>
      </c>
      <c r="C23" s="6168">
        <v>7</v>
      </c>
      <c r="D23" s="6168">
        <v>14</v>
      </c>
      <c r="E23" s="6168">
        <v>213</v>
      </c>
      <c r="F23" s="6168">
        <v>11</v>
      </c>
      <c r="G23" s="6169">
        <v>1218</v>
      </c>
      <c r="H23" s="6170">
        <f t="shared" si="0"/>
        <v>1463</v>
      </c>
      <c r="I23" s="6169">
        <v>614</v>
      </c>
      <c r="J23" s="6169">
        <v>849</v>
      </c>
      <c r="K23" s="6169">
        <v>0</v>
      </c>
    </row>
    <row r="24" spans="1:14" ht="14.25" customHeight="1">
      <c r="A24" s="13" t="s">
        <v>22</v>
      </c>
      <c r="B24" s="636">
        <v>507</v>
      </c>
      <c r="C24" s="636">
        <v>0</v>
      </c>
      <c r="D24" s="636">
        <v>0</v>
      </c>
      <c r="E24" s="636">
        <v>0</v>
      </c>
      <c r="F24" s="636">
        <v>128</v>
      </c>
      <c r="G24" s="6171">
        <v>379</v>
      </c>
      <c r="H24" s="6170">
        <f t="shared" si="0"/>
        <v>507</v>
      </c>
      <c r="I24" s="6171">
        <v>152</v>
      </c>
      <c r="J24" s="6171">
        <v>0</v>
      </c>
      <c r="K24" s="6171">
        <v>0</v>
      </c>
    </row>
    <row r="25" spans="1:14" ht="14.25" customHeight="1">
      <c r="A25" s="13" t="s">
        <v>23</v>
      </c>
      <c r="B25" s="6168">
        <v>9333</v>
      </c>
      <c r="C25" s="6168">
        <v>2627</v>
      </c>
      <c r="D25" s="6168">
        <v>37</v>
      </c>
      <c r="E25" s="6168">
        <v>3000</v>
      </c>
      <c r="F25" s="6168">
        <v>82</v>
      </c>
      <c r="G25" s="6169">
        <v>3587</v>
      </c>
      <c r="H25" s="6170">
        <f t="shared" si="0"/>
        <v>9333</v>
      </c>
      <c r="I25" s="6169">
        <v>4387</v>
      </c>
      <c r="J25" s="6169">
        <v>3699</v>
      </c>
      <c r="K25" s="6169" t="s">
        <v>428</v>
      </c>
    </row>
    <row r="26" spans="1:14" s="11" customFormat="1" ht="14.25" customHeight="1">
      <c r="A26" s="13" t="s">
        <v>24</v>
      </c>
      <c r="B26" s="6168">
        <v>31325</v>
      </c>
      <c r="C26" s="6168">
        <v>4762</v>
      </c>
      <c r="D26" s="6168">
        <v>4711</v>
      </c>
      <c r="E26" s="6168">
        <v>13480</v>
      </c>
      <c r="F26" s="6168">
        <v>4648</v>
      </c>
      <c r="G26" s="6169">
        <v>3724</v>
      </c>
      <c r="H26" s="6170">
        <f t="shared" si="0"/>
        <v>31325</v>
      </c>
      <c r="I26" s="6169" t="s">
        <v>428</v>
      </c>
      <c r="J26" s="6169" t="s">
        <v>428</v>
      </c>
      <c r="K26" s="6169" t="s">
        <v>428</v>
      </c>
    </row>
    <row r="27" spans="1:14" ht="14.25" customHeight="1">
      <c r="A27" s="13" t="s">
        <v>25</v>
      </c>
      <c r="B27" s="6168">
        <v>514</v>
      </c>
      <c r="C27" s="6168">
        <v>10</v>
      </c>
      <c r="D27" s="6168">
        <v>25</v>
      </c>
      <c r="E27" s="6168">
        <v>360</v>
      </c>
      <c r="F27" s="6168">
        <v>4</v>
      </c>
      <c r="G27" s="6169">
        <v>115</v>
      </c>
      <c r="H27" s="6170">
        <f t="shared" si="0"/>
        <v>514</v>
      </c>
      <c r="I27" s="6169">
        <v>327</v>
      </c>
      <c r="J27" s="6169">
        <v>183</v>
      </c>
      <c r="K27" s="6169">
        <v>2</v>
      </c>
    </row>
    <row r="28" spans="1:14" ht="14.25" customHeight="1">
      <c r="A28" s="13" t="s">
        <v>26</v>
      </c>
      <c r="B28" s="6168">
        <v>858</v>
      </c>
      <c r="C28" s="6168" t="s">
        <v>428</v>
      </c>
      <c r="D28" s="6168" t="s">
        <v>428</v>
      </c>
      <c r="E28" s="6168">
        <v>266</v>
      </c>
      <c r="F28" s="6168" t="s">
        <v>428</v>
      </c>
      <c r="G28" s="6169">
        <v>592</v>
      </c>
      <c r="H28" s="6170">
        <f t="shared" si="0"/>
        <v>858</v>
      </c>
      <c r="I28" s="6169" t="s">
        <v>428</v>
      </c>
      <c r="J28" s="6169" t="s">
        <v>428</v>
      </c>
      <c r="K28" s="6169" t="s">
        <v>428</v>
      </c>
    </row>
    <row r="29" spans="1:14" ht="14.25" customHeight="1">
      <c r="A29" s="13" t="s">
        <v>27</v>
      </c>
      <c r="B29" s="6168">
        <v>725</v>
      </c>
      <c r="C29" s="6168">
        <v>97</v>
      </c>
      <c r="D29" s="6168">
        <v>31</v>
      </c>
      <c r="E29" s="6168">
        <v>342</v>
      </c>
      <c r="F29" s="6168">
        <v>66</v>
      </c>
      <c r="G29" s="6169">
        <v>189</v>
      </c>
      <c r="H29" s="6170">
        <f t="shared" si="0"/>
        <v>725</v>
      </c>
      <c r="I29" s="6169">
        <v>387</v>
      </c>
      <c r="J29" s="6169">
        <v>4</v>
      </c>
      <c r="K29" s="6169">
        <v>0</v>
      </c>
    </row>
    <row r="30" spans="1:14" ht="14.25" customHeight="1">
      <c r="A30" s="13" t="s">
        <v>28</v>
      </c>
      <c r="B30" s="6168">
        <v>469</v>
      </c>
      <c r="C30" s="6168">
        <v>8</v>
      </c>
      <c r="D30" s="6168">
        <v>10</v>
      </c>
      <c r="E30" s="6168">
        <v>61</v>
      </c>
      <c r="F30" s="6168">
        <v>30</v>
      </c>
      <c r="G30" s="6169">
        <v>360</v>
      </c>
      <c r="H30" s="6170">
        <f t="shared" si="0"/>
        <v>469</v>
      </c>
      <c r="I30" s="6169">
        <v>148</v>
      </c>
      <c r="J30" s="6169" t="s">
        <v>428</v>
      </c>
      <c r="K30" s="6169" t="s">
        <v>428</v>
      </c>
    </row>
    <row r="31" spans="1:14" ht="14.25" customHeight="1">
      <c r="A31" s="13" t="s">
        <v>29</v>
      </c>
      <c r="B31" s="6168">
        <v>900</v>
      </c>
      <c r="C31" s="6168">
        <v>5</v>
      </c>
      <c r="D31" s="6168">
        <v>8</v>
      </c>
      <c r="E31" s="6168">
        <v>102</v>
      </c>
      <c r="F31" s="6168">
        <v>14</v>
      </c>
      <c r="G31" s="6169">
        <v>771</v>
      </c>
      <c r="H31" s="6170">
        <f t="shared" si="0"/>
        <v>900</v>
      </c>
      <c r="I31" s="6169">
        <v>799</v>
      </c>
      <c r="J31" s="6169">
        <v>123</v>
      </c>
      <c r="K31" s="6169">
        <v>22</v>
      </c>
    </row>
    <row r="32" spans="1:14" ht="14.25" customHeight="1">
      <c r="A32" s="13" t="s">
        <v>30</v>
      </c>
      <c r="B32" s="6168">
        <v>125</v>
      </c>
      <c r="C32" s="6168">
        <v>0</v>
      </c>
      <c r="D32" s="6168">
        <v>97</v>
      </c>
      <c r="E32" s="6168">
        <v>15</v>
      </c>
      <c r="F32" s="6168">
        <v>1</v>
      </c>
      <c r="G32" s="6169">
        <v>0</v>
      </c>
      <c r="H32" s="6170">
        <f t="shared" si="0"/>
        <v>113</v>
      </c>
      <c r="I32" s="6169">
        <v>0</v>
      </c>
      <c r="J32" s="6169">
        <v>4</v>
      </c>
      <c r="K32" s="6169">
        <v>0</v>
      </c>
    </row>
    <row r="33" spans="1:11" ht="14.25" customHeight="1">
      <c r="A33" s="13" t="s">
        <v>31</v>
      </c>
      <c r="B33" s="636">
        <v>556</v>
      </c>
      <c r="C33" s="636">
        <v>5</v>
      </c>
      <c r="D33" s="636">
        <v>2</v>
      </c>
      <c r="E33" s="636">
        <v>4</v>
      </c>
      <c r="F33" s="636">
        <v>12</v>
      </c>
      <c r="G33" s="6171" t="s">
        <v>428</v>
      </c>
      <c r="H33" s="6170">
        <f t="shared" si="0"/>
        <v>23</v>
      </c>
      <c r="I33" s="6171">
        <v>330</v>
      </c>
      <c r="J33" s="6171">
        <v>226</v>
      </c>
      <c r="K33" s="6171" t="s">
        <v>428</v>
      </c>
    </row>
    <row r="34" spans="1:11" ht="14.25" customHeight="1">
      <c r="A34" s="13" t="s">
        <v>32</v>
      </c>
      <c r="B34" s="6168">
        <v>2303</v>
      </c>
      <c r="C34" s="6168">
        <v>0</v>
      </c>
      <c r="D34" s="6168">
        <v>46</v>
      </c>
      <c r="E34" s="6168">
        <v>763</v>
      </c>
      <c r="F34" s="6168">
        <v>84</v>
      </c>
      <c r="G34" s="6169">
        <v>1410</v>
      </c>
      <c r="H34" s="6170">
        <f t="shared" si="0"/>
        <v>2303</v>
      </c>
      <c r="I34" s="6169">
        <v>1540</v>
      </c>
      <c r="J34" s="6169">
        <v>763</v>
      </c>
      <c r="K34" s="6169">
        <v>0</v>
      </c>
    </row>
    <row r="35" spans="1:11" ht="14.25" customHeight="1">
      <c r="A35" s="13" t="s">
        <v>33</v>
      </c>
      <c r="B35" s="6168">
        <v>441</v>
      </c>
      <c r="C35" s="6168">
        <v>0</v>
      </c>
      <c r="D35" s="6168">
        <v>0</v>
      </c>
      <c r="E35" s="6168">
        <v>5</v>
      </c>
      <c r="F35" s="6168">
        <v>0</v>
      </c>
      <c r="G35" s="6169">
        <v>436</v>
      </c>
      <c r="H35" s="6170">
        <f t="shared" si="0"/>
        <v>441</v>
      </c>
      <c r="I35" s="6169">
        <v>441</v>
      </c>
      <c r="J35" s="6169">
        <v>0</v>
      </c>
      <c r="K35" s="6169">
        <v>0</v>
      </c>
    </row>
    <row r="36" spans="1:11" ht="14.25" customHeight="1">
      <c r="A36" s="13" t="s">
        <v>34</v>
      </c>
      <c r="B36" s="6168">
        <v>1165</v>
      </c>
      <c r="C36" s="6168" t="s">
        <v>815</v>
      </c>
      <c r="D36" s="6168" t="s">
        <v>815</v>
      </c>
      <c r="E36" s="6168" t="s">
        <v>815</v>
      </c>
      <c r="F36" s="6168" t="s">
        <v>815</v>
      </c>
      <c r="G36" s="6169" t="s">
        <v>815</v>
      </c>
      <c r="H36" s="6170">
        <f t="shared" si="0"/>
        <v>0</v>
      </c>
      <c r="I36" s="6169" t="s">
        <v>815</v>
      </c>
      <c r="J36" s="6169" t="s">
        <v>815</v>
      </c>
      <c r="K36" s="6169" t="s">
        <v>815</v>
      </c>
    </row>
    <row r="37" spans="1:11" ht="14.25" customHeight="1">
      <c r="A37" s="13" t="s">
        <v>35</v>
      </c>
      <c r="B37" s="4869">
        <v>623</v>
      </c>
      <c r="C37" s="4869" t="s">
        <v>428</v>
      </c>
      <c r="D37" s="4869" t="s">
        <v>428</v>
      </c>
      <c r="E37" s="4869" t="s">
        <v>428</v>
      </c>
      <c r="F37" s="4869" t="s">
        <v>428</v>
      </c>
      <c r="G37" s="6172" t="s">
        <v>428</v>
      </c>
      <c r="H37" s="6170">
        <f t="shared" si="0"/>
        <v>0</v>
      </c>
      <c r="I37" s="6172" t="s">
        <v>428</v>
      </c>
      <c r="J37" s="6172" t="s">
        <v>428</v>
      </c>
      <c r="K37" s="6172">
        <v>2</v>
      </c>
    </row>
    <row r="38" spans="1:11" ht="14.25" customHeight="1">
      <c r="A38" s="13" t="s">
        <v>36</v>
      </c>
      <c r="B38" s="6168">
        <v>13026</v>
      </c>
      <c r="C38" s="6168">
        <v>2</v>
      </c>
      <c r="D38" s="6168">
        <v>762</v>
      </c>
      <c r="E38" s="6168">
        <v>2951</v>
      </c>
      <c r="F38" s="6168" t="s">
        <v>428</v>
      </c>
      <c r="G38" s="6169">
        <v>9006</v>
      </c>
      <c r="H38" s="6170">
        <f t="shared" si="0"/>
        <v>12721</v>
      </c>
      <c r="I38" s="6169">
        <v>2951</v>
      </c>
      <c r="J38" s="6169">
        <v>762</v>
      </c>
      <c r="K38" s="6169" t="s">
        <v>428</v>
      </c>
    </row>
    <row r="39" spans="1:11" ht="24" customHeight="1">
      <c r="A39" s="13" t="s">
        <v>37</v>
      </c>
      <c r="B39" s="6168">
        <v>1280</v>
      </c>
      <c r="C39" s="6168">
        <v>10</v>
      </c>
      <c r="D39" s="6168">
        <v>9</v>
      </c>
      <c r="E39" s="6168">
        <v>317</v>
      </c>
      <c r="F39" s="6168">
        <v>3</v>
      </c>
      <c r="G39" s="6169">
        <v>941</v>
      </c>
      <c r="H39" s="6170">
        <f t="shared" si="0"/>
        <v>1280</v>
      </c>
      <c r="I39" s="6169" t="s">
        <v>428</v>
      </c>
      <c r="J39" s="6169" t="s">
        <v>428</v>
      </c>
      <c r="K39" s="6169" t="s">
        <v>428</v>
      </c>
    </row>
    <row r="40" spans="1:11" ht="14.25" customHeight="1">
      <c r="A40" s="13" t="s">
        <v>38</v>
      </c>
      <c r="B40" s="6168">
        <v>22840</v>
      </c>
      <c r="C40" s="6168" t="s">
        <v>428</v>
      </c>
      <c r="D40" s="6168" t="s">
        <v>428</v>
      </c>
      <c r="E40" s="6168" t="s">
        <v>428</v>
      </c>
      <c r="F40" s="6168" t="s">
        <v>428</v>
      </c>
      <c r="G40" s="6169" t="s">
        <v>428</v>
      </c>
      <c r="H40" s="6170">
        <f t="shared" si="0"/>
        <v>0</v>
      </c>
      <c r="I40" s="6169" t="s">
        <v>428</v>
      </c>
      <c r="J40" s="6169" t="s">
        <v>428</v>
      </c>
      <c r="K40" s="6169" t="s">
        <v>428</v>
      </c>
    </row>
    <row r="41" spans="1:11" ht="14.25" customHeight="1">
      <c r="A41" s="13" t="s">
        <v>39</v>
      </c>
      <c r="B41" s="6168">
        <v>4577</v>
      </c>
      <c r="C41" s="6168">
        <v>6</v>
      </c>
      <c r="D41" s="6168">
        <v>95</v>
      </c>
      <c r="E41" s="6168">
        <v>1565</v>
      </c>
      <c r="F41" s="6168">
        <v>90</v>
      </c>
      <c r="G41" s="6169">
        <v>2821</v>
      </c>
      <c r="H41" s="6170">
        <f t="shared" si="0"/>
        <v>4577</v>
      </c>
      <c r="I41" s="6169">
        <v>93</v>
      </c>
      <c r="J41" s="6169">
        <v>728</v>
      </c>
      <c r="K41" s="6169">
        <v>0</v>
      </c>
    </row>
    <row r="42" spans="1:11" ht="14.25" customHeight="1">
      <c r="A42" s="13" t="s">
        <v>40</v>
      </c>
      <c r="B42" s="6168">
        <v>4551</v>
      </c>
      <c r="C42" s="6168">
        <v>32</v>
      </c>
      <c r="D42" s="6168">
        <v>72</v>
      </c>
      <c r="E42" s="6168">
        <v>621</v>
      </c>
      <c r="F42" s="6168">
        <v>12</v>
      </c>
      <c r="G42" s="6169">
        <v>3814</v>
      </c>
      <c r="H42" s="6170">
        <f t="shared" si="0"/>
        <v>4551</v>
      </c>
      <c r="I42" s="6169">
        <v>201</v>
      </c>
      <c r="J42" s="6169">
        <v>0</v>
      </c>
      <c r="K42" s="6169" t="s">
        <v>398</v>
      </c>
    </row>
    <row r="43" spans="1:11" ht="14.25" customHeight="1">
      <c r="A43" s="13" t="s">
        <v>41</v>
      </c>
      <c r="B43" s="6168">
        <v>16945</v>
      </c>
      <c r="C43" s="6168" t="s">
        <v>428</v>
      </c>
      <c r="D43" s="6168" t="s">
        <v>428</v>
      </c>
      <c r="E43" s="6168">
        <v>2018</v>
      </c>
      <c r="F43" s="6168" t="s">
        <v>428</v>
      </c>
      <c r="G43" s="6169" t="s">
        <v>428</v>
      </c>
      <c r="H43" s="6170">
        <f t="shared" si="0"/>
        <v>2018</v>
      </c>
      <c r="I43" s="6169">
        <v>1279</v>
      </c>
      <c r="J43" s="6169" t="s">
        <v>428</v>
      </c>
      <c r="K43" s="6169">
        <v>219</v>
      </c>
    </row>
    <row r="44" spans="1:11" ht="14.25" customHeight="1">
      <c r="A44" s="13" t="s">
        <v>42</v>
      </c>
      <c r="B44" s="6168">
        <v>1068</v>
      </c>
      <c r="C44" s="6168" t="s">
        <v>428</v>
      </c>
      <c r="D44" s="6168">
        <v>1</v>
      </c>
      <c r="E44" s="6168">
        <v>25</v>
      </c>
      <c r="F44" s="6168">
        <v>0</v>
      </c>
      <c r="G44" s="6169">
        <v>1042</v>
      </c>
      <c r="H44" s="6170">
        <f t="shared" si="0"/>
        <v>1068</v>
      </c>
      <c r="I44" s="6169">
        <v>237</v>
      </c>
      <c r="J44" s="6169">
        <v>820</v>
      </c>
      <c r="K44" s="6169" t="s">
        <v>428</v>
      </c>
    </row>
    <row r="45" spans="1:11" ht="14.25" customHeight="1">
      <c r="A45" s="13" t="s">
        <v>43</v>
      </c>
      <c r="B45" s="6168">
        <v>8415</v>
      </c>
      <c r="C45" s="6168">
        <v>1</v>
      </c>
      <c r="D45" s="6168">
        <v>23</v>
      </c>
      <c r="E45" s="6168">
        <v>17</v>
      </c>
      <c r="F45" s="6168">
        <v>7</v>
      </c>
      <c r="G45" s="6169">
        <v>8367</v>
      </c>
      <c r="H45" s="6170">
        <f t="shared" si="0"/>
        <v>8415</v>
      </c>
      <c r="I45" s="6169">
        <v>4492</v>
      </c>
      <c r="J45" s="6169">
        <v>3892</v>
      </c>
      <c r="K45" s="6169">
        <v>23</v>
      </c>
    </row>
    <row r="46" spans="1:11" ht="14.25" customHeight="1">
      <c r="A46" s="13" t="s">
        <v>44</v>
      </c>
      <c r="B46" s="6168">
        <v>313</v>
      </c>
      <c r="C46" s="6168">
        <v>0</v>
      </c>
      <c r="D46" s="6168">
        <v>7</v>
      </c>
      <c r="E46" s="6168">
        <v>6</v>
      </c>
      <c r="F46" s="6168">
        <v>0</v>
      </c>
      <c r="G46" s="6169">
        <v>300</v>
      </c>
      <c r="H46" s="6170">
        <f t="shared" si="0"/>
        <v>313</v>
      </c>
      <c r="I46" s="6169">
        <v>46</v>
      </c>
      <c r="J46" s="6169">
        <v>0</v>
      </c>
      <c r="K46" s="6169">
        <v>0</v>
      </c>
    </row>
    <row r="47" spans="1:11" ht="14.25" customHeight="1">
      <c r="A47" s="13" t="s">
        <v>45</v>
      </c>
      <c r="B47" s="6168">
        <v>3367</v>
      </c>
      <c r="C47" s="6168">
        <v>4</v>
      </c>
      <c r="D47" s="6168">
        <v>7</v>
      </c>
      <c r="E47" s="6168">
        <v>1306</v>
      </c>
      <c r="F47" s="6168">
        <v>24</v>
      </c>
      <c r="G47" s="6169">
        <v>2026</v>
      </c>
      <c r="H47" s="6170">
        <f t="shared" si="0"/>
        <v>3367</v>
      </c>
      <c r="I47" s="6169" t="s">
        <v>428</v>
      </c>
      <c r="J47" s="6169" t="s">
        <v>428</v>
      </c>
      <c r="K47" s="6169" t="s">
        <v>428</v>
      </c>
    </row>
    <row r="48" spans="1:11" ht="14.25" customHeight="1">
      <c r="A48" s="13" t="s">
        <v>46</v>
      </c>
      <c r="B48" s="6168">
        <v>3169</v>
      </c>
      <c r="C48" s="6168">
        <v>0</v>
      </c>
      <c r="D48" s="6168">
        <v>253</v>
      </c>
      <c r="E48" s="6168">
        <v>383</v>
      </c>
      <c r="F48" s="6168">
        <v>245</v>
      </c>
      <c r="G48" s="6169">
        <v>2288</v>
      </c>
      <c r="H48" s="6170">
        <f t="shared" si="0"/>
        <v>3169</v>
      </c>
      <c r="I48" s="6169">
        <v>24</v>
      </c>
      <c r="J48" s="6169">
        <v>28</v>
      </c>
      <c r="K48" s="6169" t="s">
        <v>428</v>
      </c>
    </row>
    <row r="49" spans="1:11" ht="14.25" customHeight="1">
      <c r="A49" s="13" t="s">
        <v>47</v>
      </c>
      <c r="B49" s="6168">
        <v>1738</v>
      </c>
      <c r="C49" s="6168">
        <v>70</v>
      </c>
      <c r="D49" s="6168">
        <v>61</v>
      </c>
      <c r="E49" s="6168">
        <v>327</v>
      </c>
      <c r="F49" s="6168">
        <v>11</v>
      </c>
      <c r="G49" s="6169">
        <v>1269</v>
      </c>
      <c r="H49" s="6170">
        <f t="shared" si="0"/>
        <v>1738</v>
      </c>
      <c r="I49" s="6169">
        <v>218</v>
      </c>
      <c r="J49" s="6169" t="s">
        <v>815</v>
      </c>
      <c r="K49" s="6169" t="s">
        <v>815</v>
      </c>
    </row>
    <row r="50" spans="1:11" ht="14.25" customHeight="1">
      <c r="A50" s="13" t="s">
        <v>48</v>
      </c>
      <c r="B50" s="6168">
        <v>2120</v>
      </c>
      <c r="C50" s="6168" t="s">
        <v>428</v>
      </c>
      <c r="D50" s="6168" t="s">
        <v>428</v>
      </c>
      <c r="E50" s="6168" t="s">
        <v>428</v>
      </c>
      <c r="F50" s="6168" t="s">
        <v>428</v>
      </c>
      <c r="G50" s="6169" t="s">
        <v>428</v>
      </c>
      <c r="H50" s="6170">
        <f t="shared" si="0"/>
        <v>0</v>
      </c>
      <c r="I50" s="6169" t="s">
        <v>428</v>
      </c>
      <c r="J50" s="6169" t="s">
        <v>428</v>
      </c>
      <c r="K50" s="6169" t="s">
        <v>428</v>
      </c>
    </row>
    <row r="51" spans="1:11" ht="14.25" customHeight="1">
      <c r="A51" s="13" t="s">
        <v>49</v>
      </c>
      <c r="B51" s="6168">
        <v>4235</v>
      </c>
      <c r="C51" s="6168">
        <v>0</v>
      </c>
      <c r="D51" s="6168">
        <v>1552</v>
      </c>
      <c r="E51" s="6168" t="s">
        <v>428</v>
      </c>
      <c r="F51" s="6168">
        <v>1</v>
      </c>
      <c r="G51" s="6169">
        <v>2682</v>
      </c>
      <c r="H51" s="6170">
        <f t="shared" si="0"/>
        <v>4235</v>
      </c>
      <c r="I51" s="6169" t="s">
        <v>428</v>
      </c>
      <c r="J51" s="6169">
        <v>94</v>
      </c>
      <c r="K51" s="6169">
        <v>0</v>
      </c>
    </row>
    <row r="52" spans="1:11" ht="14.25" customHeight="1">
      <c r="A52" s="13" t="s">
        <v>50</v>
      </c>
      <c r="B52" s="6168">
        <v>15183</v>
      </c>
      <c r="C52" s="6168" t="s">
        <v>428</v>
      </c>
      <c r="D52" s="6168">
        <v>6204</v>
      </c>
      <c r="E52" s="6168" t="s">
        <v>428</v>
      </c>
      <c r="F52" s="6168">
        <v>8979</v>
      </c>
      <c r="G52" s="6169" t="s">
        <v>428</v>
      </c>
      <c r="H52" s="6170">
        <f t="shared" si="0"/>
        <v>15183</v>
      </c>
      <c r="I52" s="6169">
        <v>4221</v>
      </c>
      <c r="J52" s="6169">
        <v>6753</v>
      </c>
      <c r="K52" s="6169" t="s">
        <v>428</v>
      </c>
    </row>
    <row r="53" spans="1:11" ht="14.25" customHeight="1">
      <c r="A53" s="13" t="s">
        <v>51</v>
      </c>
      <c r="B53" s="6168">
        <v>2447</v>
      </c>
      <c r="C53" s="6168" t="s">
        <v>428</v>
      </c>
      <c r="D53" s="6168" t="s">
        <v>428</v>
      </c>
      <c r="E53" s="6168" t="s">
        <v>428</v>
      </c>
      <c r="F53" s="6168" t="s">
        <v>428</v>
      </c>
      <c r="G53" s="6169" t="s">
        <v>428</v>
      </c>
      <c r="H53" s="6170">
        <f t="shared" si="0"/>
        <v>0</v>
      </c>
      <c r="I53" s="6169" t="s">
        <v>428</v>
      </c>
      <c r="J53" s="6169" t="s">
        <v>428</v>
      </c>
      <c r="K53" s="6169" t="s">
        <v>428</v>
      </c>
    </row>
    <row r="54" spans="1:11" ht="14.25" customHeight="1">
      <c r="A54" s="13" t="s">
        <v>52</v>
      </c>
      <c r="B54" s="6168">
        <v>361</v>
      </c>
      <c r="C54" s="6168" t="s">
        <v>428</v>
      </c>
      <c r="D54" s="6168">
        <v>12</v>
      </c>
      <c r="E54" s="6168">
        <v>16</v>
      </c>
      <c r="F54" s="6168" t="s">
        <v>428</v>
      </c>
      <c r="G54" s="6169">
        <v>333</v>
      </c>
      <c r="H54" s="6170">
        <f t="shared" si="0"/>
        <v>361</v>
      </c>
      <c r="I54" s="6169">
        <v>93</v>
      </c>
      <c r="J54" s="6169">
        <v>69</v>
      </c>
      <c r="K54" s="6169" t="s">
        <v>428</v>
      </c>
    </row>
    <row r="55" spans="1:11" s="92" customFormat="1" ht="14.25" customHeight="1">
      <c r="A55" s="93" t="s">
        <v>53</v>
      </c>
      <c r="B55" s="6168">
        <v>423</v>
      </c>
      <c r="C55" s="6168">
        <v>0</v>
      </c>
      <c r="D55" s="6168">
        <v>5</v>
      </c>
      <c r="E55" s="6168">
        <v>58</v>
      </c>
      <c r="F55" s="6168">
        <v>2</v>
      </c>
      <c r="G55" s="6169">
        <v>0</v>
      </c>
      <c r="H55" s="6170">
        <f t="shared" si="0"/>
        <v>65</v>
      </c>
      <c r="I55" s="6169">
        <v>6</v>
      </c>
      <c r="J55" s="6169">
        <v>0</v>
      </c>
      <c r="K55" s="6169">
        <v>4</v>
      </c>
    </row>
    <row r="56" spans="1:11" ht="14.25" customHeight="1">
      <c r="A56" s="13" t="s">
        <v>54</v>
      </c>
      <c r="B56" s="6168">
        <v>522</v>
      </c>
      <c r="C56" s="6168">
        <v>46</v>
      </c>
      <c r="D56" s="6168">
        <v>38</v>
      </c>
      <c r="E56" s="6168">
        <v>133</v>
      </c>
      <c r="F56" s="6168">
        <v>26</v>
      </c>
      <c r="G56" s="6169">
        <v>279</v>
      </c>
      <c r="H56" s="6170">
        <f t="shared" si="0"/>
        <v>522</v>
      </c>
      <c r="I56" s="6169">
        <v>87</v>
      </c>
      <c r="J56" s="6169">
        <v>611</v>
      </c>
      <c r="K56" s="6169">
        <v>0</v>
      </c>
    </row>
    <row r="57" spans="1:11" ht="14.25" customHeight="1">
      <c r="A57" s="13" t="s">
        <v>55</v>
      </c>
      <c r="B57" s="6168" t="s">
        <v>428</v>
      </c>
      <c r="C57" s="6168" t="s">
        <v>428</v>
      </c>
      <c r="D57" s="6168">
        <v>20</v>
      </c>
      <c r="E57" s="6168" t="s">
        <v>428</v>
      </c>
      <c r="F57" s="6168" t="s">
        <v>428</v>
      </c>
      <c r="G57" s="6169" t="s">
        <v>428</v>
      </c>
      <c r="H57" s="6170">
        <f t="shared" si="0"/>
        <v>20</v>
      </c>
      <c r="I57" s="6169" t="s">
        <v>428</v>
      </c>
      <c r="J57" s="6169" t="s">
        <v>428</v>
      </c>
      <c r="K57" s="6169" t="s">
        <v>428</v>
      </c>
    </row>
    <row r="58" spans="1:11" ht="14.25" customHeight="1">
      <c r="A58" s="13" t="s">
        <v>56</v>
      </c>
      <c r="B58" s="6168">
        <v>2446</v>
      </c>
      <c r="C58" s="6168">
        <v>25</v>
      </c>
      <c r="D58" s="6168">
        <v>75</v>
      </c>
      <c r="E58" s="6168">
        <v>371</v>
      </c>
      <c r="F58" s="6168">
        <v>13</v>
      </c>
      <c r="G58" s="6169">
        <v>1962</v>
      </c>
      <c r="H58" s="6170">
        <f t="shared" si="0"/>
        <v>2446</v>
      </c>
      <c r="I58" s="6169">
        <v>917</v>
      </c>
      <c r="J58" s="6169">
        <v>1529</v>
      </c>
      <c r="K58" s="6169" t="s">
        <v>3008</v>
      </c>
    </row>
    <row r="59" spans="1:11" ht="14.25" customHeight="1">
      <c r="A59" s="13" t="s">
        <v>57</v>
      </c>
      <c r="B59" s="6168">
        <v>32280</v>
      </c>
      <c r="C59" s="6168">
        <v>47</v>
      </c>
      <c r="D59" s="6168">
        <v>392</v>
      </c>
      <c r="E59" s="6168">
        <v>753</v>
      </c>
      <c r="F59" s="6168">
        <v>5891</v>
      </c>
      <c r="G59" s="6169">
        <v>11268</v>
      </c>
      <c r="H59" s="6170">
        <f t="shared" si="0"/>
        <v>18351</v>
      </c>
      <c r="I59" s="6169">
        <v>3189</v>
      </c>
      <c r="J59" s="6169">
        <v>26607</v>
      </c>
      <c r="K59" s="6169">
        <v>170</v>
      </c>
    </row>
    <row r="60" spans="1:11" s="92" customFormat="1" ht="14.25" customHeight="1">
      <c r="A60" s="93" t="s">
        <v>58</v>
      </c>
      <c r="B60" s="6168">
        <v>1126</v>
      </c>
      <c r="C60" s="6168">
        <v>48</v>
      </c>
      <c r="D60" s="6168">
        <v>0</v>
      </c>
      <c r="E60" s="6168">
        <v>500</v>
      </c>
      <c r="F60" s="6168">
        <v>250</v>
      </c>
      <c r="G60" s="6169">
        <v>328</v>
      </c>
      <c r="H60" s="6170">
        <f t="shared" si="0"/>
        <v>1126</v>
      </c>
      <c r="I60" s="6169">
        <v>500</v>
      </c>
      <c r="J60" s="6169">
        <v>0</v>
      </c>
      <c r="K60" s="6169">
        <v>0</v>
      </c>
    </row>
    <row r="61" spans="1:11" ht="14.25" customHeight="1">
      <c r="A61" s="13" t="s">
        <v>59</v>
      </c>
      <c r="B61" s="6168">
        <v>863</v>
      </c>
      <c r="C61" s="6168" t="s">
        <v>428</v>
      </c>
      <c r="D61" s="6168" t="s">
        <v>428</v>
      </c>
      <c r="E61" s="6168" t="s">
        <v>428</v>
      </c>
      <c r="F61" s="6168" t="s">
        <v>428</v>
      </c>
      <c r="G61" s="6169" t="s">
        <v>428</v>
      </c>
      <c r="H61" s="6170">
        <f t="shared" si="0"/>
        <v>0</v>
      </c>
      <c r="I61" s="6169">
        <v>335</v>
      </c>
      <c r="J61" s="6169">
        <v>227</v>
      </c>
      <c r="K61" s="6169" t="s">
        <v>428</v>
      </c>
    </row>
    <row r="62" spans="1:11" ht="14.25" customHeight="1">
      <c r="A62" s="13" t="s">
        <v>60</v>
      </c>
      <c r="B62" s="6168">
        <v>4771</v>
      </c>
      <c r="C62" s="6168" t="s">
        <v>428</v>
      </c>
      <c r="D62" s="6168">
        <v>2</v>
      </c>
      <c r="E62" s="6168" t="s">
        <v>428</v>
      </c>
      <c r="F62" s="6168">
        <v>0</v>
      </c>
      <c r="G62" s="6169" t="s">
        <v>428</v>
      </c>
      <c r="H62" s="6170">
        <f t="shared" si="0"/>
        <v>2</v>
      </c>
      <c r="I62" s="6169">
        <v>125</v>
      </c>
      <c r="J62" s="6169" t="s">
        <v>428</v>
      </c>
      <c r="K62" s="6169" t="s">
        <v>428</v>
      </c>
    </row>
    <row r="63" spans="1:11" ht="14.25" customHeight="1">
      <c r="A63" s="13" t="s">
        <v>61</v>
      </c>
      <c r="B63" s="6168">
        <v>2193</v>
      </c>
      <c r="C63" s="6168">
        <v>5</v>
      </c>
      <c r="D63" s="6168">
        <v>251</v>
      </c>
      <c r="E63" s="6168">
        <v>0</v>
      </c>
      <c r="F63" s="6168">
        <v>8</v>
      </c>
      <c r="G63" s="6169">
        <v>1929</v>
      </c>
      <c r="H63" s="6170">
        <f t="shared" si="0"/>
        <v>2193</v>
      </c>
      <c r="I63" s="6169">
        <v>2</v>
      </c>
      <c r="J63" s="6169">
        <v>364</v>
      </c>
      <c r="K63" s="6169">
        <v>0</v>
      </c>
    </row>
    <row r="64" spans="1:11" ht="14.25" customHeight="1">
      <c r="A64" s="13" t="s">
        <v>62</v>
      </c>
      <c r="B64" s="6168">
        <v>957</v>
      </c>
      <c r="C64" s="6168">
        <v>2</v>
      </c>
      <c r="D64" s="6168">
        <v>26</v>
      </c>
      <c r="E64" s="6168">
        <v>375</v>
      </c>
      <c r="F64" s="6168">
        <v>2</v>
      </c>
      <c r="G64" s="6169">
        <v>552</v>
      </c>
      <c r="H64" s="6170">
        <f t="shared" si="0"/>
        <v>957</v>
      </c>
      <c r="I64" s="6169">
        <v>669</v>
      </c>
      <c r="J64" s="6169">
        <v>288</v>
      </c>
      <c r="K64" s="6169" t="s">
        <v>428</v>
      </c>
    </row>
    <row r="65" spans="1:11" ht="14.25" customHeight="1">
      <c r="A65" s="13" t="s">
        <v>63</v>
      </c>
      <c r="B65" s="6168">
        <v>955</v>
      </c>
      <c r="C65" s="6168">
        <v>4</v>
      </c>
      <c r="D65" s="6168">
        <v>20</v>
      </c>
      <c r="E65" s="6168">
        <v>602</v>
      </c>
      <c r="F65" s="6168">
        <v>8</v>
      </c>
      <c r="G65" s="6169">
        <v>321</v>
      </c>
      <c r="H65" s="6170">
        <f t="shared" si="0"/>
        <v>955</v>
      </c>
      <c r="I65" s="6169">
        <v>683</v>
      </c>
      <c r="J65" s="6169">
        <v>270</v>
      </c>
      <c r="K65" s="6169">
        <v>2</v>
      </c>
    </row>
    <row r="66" spans="1:11" ht="60">
      <c r="A66" s="13" t="s">
        <v>64</v>
      </c>
      <c r="B66" s="6168">
        <v>2343</v>
      </c>
      <c r="C66" s="6168" t="s">
        <v>3144</v>
      </c>
      <c r="D66" s="6168" t="s">
        <v>3145</v>
      </c>
      <c r="E66" s="6168" t="s">
        <v>3146</v>
      </c>
      <c r="F66" s="6168" t="s">
        <v>3147</v>
      </c>
      <c r="G66" s="6169" t="s">
        <v>428</v>
      </c>
      <c r="H66" s="6170">
        <f t="shared" si="0"/>
        <v>0</v>
      </c>
      <c r="I66" s="6169" t="s">
        <v>3148</v>
      </c>
      <c r="J66" s="6169" t="s">
        <v>3148</v>
      </c>
      <c r="K66" s="6169">
        <v>2</v>
      </c>
    </row>
    <row r="67" spans="1:11" ht="14.25" customHeight="1">
      <c r="A67" s="13" t="s">
        <v>65</v>
      </c>
      <c r="B67" s="6168">
        <v>7308</v>
      </c>
      <c r="C67" s="6168">
        <v>66</v>
      </c>
      <c r="D67" s="6168">
        <v>477</v>
      </c>
      <c r="E67" s="6168">
        <v>1510</v>
      </c>
      <c r="F67" s="6168">
        <v>0</v>
      </c>
      <c r="G67" s="6169">
        <v>5255</v>
      </c>
      <c r="H67" s="6170">
        <f t="shared" si="0"/>
        <v>7308</v>
      </c>
      <c r="I67" s="6169">
        <v>3065</v>
      </c>
      <c r="J67" s="6169">
        <v>4243</v>
      </c>
      <c r="K67" s="6169">
        <v>4</v>
      </c>
    </row>
    <row r="68" spans="1:11" s="170" customFormat="1" ht="14.25" customHeight="1">
      <c r="A68" s="6" t="s">
        <v>66</v>
      </c>
      <c r="B68" s="6266">
        <v>2049</v>
      </c>
      <c r="C68" s="6266">
        <v>0</v>
      </c>
      <c r="D68" s="6266">
        <v>1975</v>
      </c>
      <c r="E68" s="6266">
        <v>0</v>
      </c>
      <c r="F68" s="6266">
        <v>74</v>
      </c>
      <c r="G68" s="6265">
        <v>0</v>
      </c>
      <c r="H68" s="6170">
        <f t="shared" si="0"/>
        <v>2049</v>
      </c>
      <c r="I68" s="6267">
        <v>0</v>
      </c>
      <c r="J68" s="6267">
        <v>0</v>
      </c>
      <c r="K68" s="6267">
        <v>0</v>
      </c>
    </row>
    <row r="69" spans="1:11" ht="14.25" customHeight="1" thickBot="1">
      <c r="A69" s="33" t="s">
        <v>67</v>
      </c>
      <c r="B69" s="6168">
        <v>329</v>
      </c>
      <c r="C69" s="6168">
        <v>0</v>
      </c>
      <c r="D69" s="6168">
        <v>0</v>
      </c>
      <c r="E69" s="6168">
        <v>57</v>
      </c>
      <c r="F69" s="6168">
        <v>5</v>
      </c>
      <c r="G69" s="6169">
        <v>267</v>
      </c>
      <c r="H69" s="6170">
        <f t="shared" si="0"/>
        <v>329</v>
      </c>
      <c r="I69" s="6169">
        <v>329</v>
      </c>
      <c r="J69" s="6169">
        <v>0</v>
      </c>
      <c r="K69" s="6169">
        <v>0</v>
      </c>
    </row>
    <row r="70" spans="1:11" ht="14.25" customHeight="1" thickBot="1">
      <c r="A70" s="52" t="s">
        <v>68</v>
      </c>
      <c r="B70" s="52">
        <f>SUM(B13:B69)</f>
        <v>231513</v>
      </c>
      <c r="C70" s="52">
        <f>SUM(C13:C69)</f>
        <v>8344</v>
      </c>
      <c r="D70" s="52">
        <f>SUM(D13:D69)</f>
        <v>17649</v>
      </c>
      <c r="E70" s="52">
        <f>SUM(E13:E69)</f>
        <v>36217</v>
      </c>
      <c r="F70" s="52">
        <f>SUM(F13:F69)</f>
        <v>21112</v>
      </c>
      <c r="G70" s="52">
        <f t="shared" ref="G70:K70" si="1">SUM(G13:G69)</f>
        <v>76027</v>
      </c>
      <c r="H70" s="6173">
        <f t="shared" si="1"/>
        <v>159349</v>
      </c>
      <c r="I70" s="52">
        <f t="shared" si="1"/>
        <v>36848</v>
      </c>
      <c r="J70" s="52">
        <f t="shared" si="1"/>
        <v>57611</v>
      </c>
      <c r="K70" s="52">
        <f t="shared" si="1"/>
        <v>450</v>
      </c>
    </row>
    <row r="71" spans="1:11" customFormat="1" ht="14.25" customHeight="1">
      <c r="A71" s="8" t="s">
        <v>69</v>
      </c>
      <c r="B71" s="6168">
        <v>4459</v>
      </c>
      <c r="C71" s="6168">
        <v>310</v>
      </c>
      <c r="D71" s="6168">
        <v>438</v>
      </c>
      <c r="E71" s="6168" t="s">
        <v>428</v>
      </c>
      <c r="F71" s="6168" t="s">
        <v>428</v>
      </c>
      <c r="G71" s="6169">
        <v>3711</v>
      </c>
      <c r="H71" s="6170">
        <f t="shared" si="0"/>
        <v>4459</v>
      </c>
      <c r="I71" s="6169">
        <v>110</v>
      </c>
      <c r="J71" s="6169">
        <v>4349</v>
      </c>
      <c r="K71" s="6169" t="s">
        <v>428</v>
      </c>
    </row>
    <row r="72" spans="1:11" customFormat="1" ht="14.25" customHeight="1">
      <c r="A72" s="5" t="s">
        <v>70</v>
      </c>
      <c r="B72" s="6168">
        <v>11182</v>
      </c>
      <c r="C72" s="6168">
        <v>631</v>
      </c>
      <c r="D72" s="6168">
        <v>1541</v>
      </c>
      <c r="E72" s="6168" t="s">
        <v>428</v>
      </c>
      <c r="F72" s="6168" t="s">
        <v>428</v>
      </c>
      <c r="G72" s="6169">
        <v>9010</v>
      </c>
      <c r="H72" s="6170">
        <f t="shared" si="0"/>
        <v>11182</v>
      </c>
      <c r="I72" s="6169">
        <v>186</v>
      </c>
      <c r="J72" s="6169">
        <v>10996</v>
      </c>
      <c r="K72" s="6169" t="s">
        <v>428</v>
      </c>
    </row>
    <row r="73" spans="1:11" customFormat="1" ht="14.25" customHeight="1">
      <c r="A73" s="5" t="s">
        <v>71</v>
      </c>
      <c r="B73" s="6168">
        <v>11617</v>
      </c>
      <c r="C73" s="6168">
        <v>837</v>
      </c>
      <c r="D73" s="6168">
        <v>1982</v>
      </c>
      <c r="E73" s="6168" t="s">
        <v>428</v>
      </c>
      <c r="F73" s="6168" t="s">
        <v>428</v>
      </c>
      <c r="G73" s="6169">
        <v>8798</v>
      </c>
      <c r="H73" s="6170">
        <f t="shared" si="0"/>
        <v>11617</v>
      </c>
      <c r="I73" s="6169">
        <v>550</v>
      </c>
      <c r="J73" s="6169">
        <v>11067</v>
      </c>
      <c r="K73" s="6169" t="s">
        <v>428</v>
      </c>
    </row>
    <row r="74" spans="1:11" customFormat="1" ht="14.25" customHeight="1">
      <c r="A74" s="5" t="s">
        <v>72</v>
      </c>
      <c r="B74" s="6168">
        <v>9314</v>
      </c>
      <c r="C74" s="6168">
        <v>292</v>
      </c>
      <c r="D74" s="6168">
        <v>1023</v>
      </c>
      <c r="E74" s="6168" t="s">
        <v>428</v>
      </c>
      <c r="F74" s="6168" t="s">
        <v>428</v>
      </c>
      <c r="G74" s="6169">
        <v>7999</v>
      </c>
      <c r="H74" s="6170">
        <f t="shared" si="0"/>
        <v>9314</v>
      </c>
      <c r="I74" s="6169">
        <v>4</v>
      </c>
      <c r="J74" s="6169">
        <v>9310</v>
      </c>
      <c r="K74" s="6169" t="s">
        <v>428</v>
      </c>
    </row>
    <row r="75" spans="1:11" customFormat="1" ht="14.25" customHeight="1" thickBot="1">
      <c r="A75" s="32" t="s">
        <v>73</v>
      </c>
      <c r="B75" s="4216">
        <v>2887</v>
      </c>
      <c r="C75" s="4216">
        <v>82</v>
      </c>
      <c r="D75" s="4216">
        <v>407</v>
      </c>
      <c r="E75" s="4216" t="s">
        <v>428</v>
      </c>
      <c r="F75" s="4216" t="s">
        <v>428</v>
      </c>
      <c r="G75" s="6174">
        <v>2398</v>
      </c>
      <c r="H75" s="6170">
        <f t="shared" si="0"/>
        <v>2887</v>
      </c>
      <c r="I75" s="6174">
        <v>470</v>
      </c>
      <c r="J75" s="6174">
        <v>2417</v>
      </c>
      <c r="K75" s="6174" t="s">
        <v>428</v>
      </c>
    </row>
    <row r="76" spans="1:11" customFormat="1" ht="14.25" customHeight="1" thickBot="1">
      <c r="A76" s="42" t="s">
        <v>74</v>
      </c>
      <c r="B76" s="52">
        <f>SUM(B71:B75)</f>
        <v>39459</v>
      </c>
      <c r="C76" s="52">
        <f>SUM(C71:C75)</f>
        <v>2152</v>
      </c>
      <c r="D76" s="52">
        <f>SUM(D71:D75)</f>
        <v>5391</v>
      </c>
      <c r="E76" s="52">
        <f>SUM(E71:E75)</f>
        <v>0</v>
      </c>
      <c r="F76" s="52">
        <f>SUM(F71:F75)</f>
        <v>0</v>
      </c>
      <c r="G76" s="52">
        <f t="shared" ref="G76:K76" si="2">SUM(G71:G75)</f>
        <v>31916</v>
      </c>
      <c r="H76" s="6173">
        <f t="shared" si="2"/>
        <v>39459</v>
      </c>
      <c r="I76" s="52">
        <f t="shared" si="2"/>
        <v>1320</v>
      </c>
      <c r="J76" s="52">
        <f t="shared" si="2"/>
        <v>38139</v>
      </c>
      <c r="K76" s="52">
        <f t="shared" si="2"/>
        <v>0</v>
      </c>
    </row>
    <row r="77" spans="1:11" customFormat="1" ht="14.25" customHeight="1" thickBot="1">
      <c r="A77" s="41" t="s">
        <v>75</v>
      </c>
      <c r="B77" s="6175">
        <f>SUM(B70+B76)</f>
        <v>270972</v>
      </c>
      <c r="C77" s="6175">
        <f>SUM(C70+C76)</f>
        <v>10496</v>
      </c>
      <c r="D77" s="6175">
        <f>SUM(D70+D76)</f>
        <v>23040</v>
      </c>
      <c r="E77" s="6175">
        <f>SUM(E70+E76)</f>
        <v>36217</v>
      </c>
      <c r="F77" s="6175">
        <f>SUM(F70+F76)</f>
        <v>21112</v>
      </c>
      <c r="G77" s="6175">
        <f t="shared" ref="G77:K77" si="3">SUM(G70+G76)</f>
        <v>107943</v>
      </c>
      <c r="H77" s="6176">
        <f t="shared" si="3"/>
        <v>198808</v>
      </c>
      <c r="I77" s="6175">
        <f t="shared" si="3"/>
        <v>38168</v>
      </c>
      <c r="J77" s="6175">
        <f t="shared" si="3"/>
        <v>95750</v>
      </c>
      <c r="K77" s="6175">
        <f t="shared" si="3"/>
        <v>450</v>
      </c>
    </row>
    <row r="78" spans="1:11" ht="13.5" hidden="1" thickTop="1"/>
    <row r="79" spans="1:11" ht="13.5" thickTop="1"/>
    <row r="80" spans="1:11" ht="15.75">
      <c r="A80" s="12"/>
    </row>
  </sheetData>
  <mergeCells count="5">
    <mergeCell ref="A11:A12"/>
    <mergeCell ref="A5:B5"/>
    <mergeCell ref="B11:G11"/>
    <mergeCell ref="I11:J11"/>
    <mergeCell ref="A1:G1"/>
  </mergeCells>
  <phoneticPr fontId="83" type="noConversion"/>
  <printOptions horizontalCentered="1"/>
  <pageMargins left="0.25" right="0.25" top="0.5" bottom="0.5" header="0.25" footer="0.25"/>
  <pageSetup scale="98" orientation="portrait" r:id="rId1"/>
  <headerFooter alignWithMargins="0">
    <oddFooter>&amp;A&amp;RPage &amp;P</oddFooter>
  </headerFooter>
  <rowBreaks count="1" manualBreakCount="1">
    <brk id="45"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N78"/>
  <sheetViews>
    <sheetView topLeftCell="A3" zoomScaleNormal="100" workbookViewId="0">
      <selection activeCell="H69" sqref="H69"/>
    </sheetView>
  </sheetViews>
  <sheetFormatPr defaultRowHeight="12.75"/>
  <cols>
    <col min="1" max="1" width="17.42578125" customWidth="1"/>
    <col min="2" max="2" width="12.5703125" customWidth="1"/>
    <col min="3" max="3" width="14" customWidth="1"/>
    <col min="4" max="4" width="18.140625" customWidth="1"/>
    <col min="5" max="5" width="16.28515625" customWidth="1"/>
    <col min="6" max="6" width="13.42578125" customWidth="1"/>
    <col min="7" max="7" width="13.5703125" customWidth="1"/>
    <col min="8" max="9" width="14.140625" customWidth="1"/>
    <col min="10" max="10" width="14" customWidth="1"/>
    <col min="11" max="11" width="22" customWidth="1"/>
    <col min="12" max="13" width="14" customWidth="1"/>
    <col min="14" max="14" width="14.28515625" customWidth="1"/>
  </cols>
  <sheetData>
    <row r="1" spans="1:14" ht="18">
      <c r="A1" s="6376" t="s">
        <v>573</v>
      </c>
      <c r="B1" s="6376"/>
      <c r="C1" s="6376"/>
      <c r="D1" s="6376"/>
      <c r="E1" s="6376"/>
      <c r="F1" s="6376"/>
      <c r="G1" s="6376"/>
      <c r="H1" s="576"/>
      <c r="I1" s="576"/>
      <c r="J1" s="576"/>
      <c r="K1" s="576"/>
      <c r="L1" s="576"/>
      <c r="M1" s="576"/>
      <c r="N1" s="576"/>
    </row>
    <row r="2" spans="1:14" ht="15.75" customHeight="1">
      <c r="A2" s="252"/>
      <c r="B2" s="259"/>
      <c r="C2" s="259"/>
      <c r="D2" s="259"/>
      <c r="E2" s="259"/>
      <c r="F2" s="259"/>
      <c r="G2" s="259"/>
      <c r="H2" s="259"/>
      <c r="I2" s="259"/>
      <c r="J2" s="259"/>
      <c r="K2" s="259"/>
      <c r="L2" s="259"/>
      <c r="M2" s="259"/>
      <c r="N2" s="259"/>
    </row>
    <row r="3" spans="1:14" ht="19.5" customHeight="1">
      <c r="A3" s="6377" t="s">
        <v>421</v>
      </c>
      <c r="B3" s="6378"/>
      <c r="C3" s="6378"/>
      <c r="D3" s="259"/>
      <c r="E3" s="259"/>
      <c r="F3" s="259"/>
      <c r="G3" s="259"/>
      <c r="H3" s="259"/>
      <c r="I3" s="259"/>
      <c r="J3" s="259"/>
      <c r="K3" s="259"/>
      <c r="L3" s="259"/>
      <c r="M3" s="259"/>
      <c r="N3" s="259"/>
    </row>
    <row r="4" spans="1:14" ht="18.75">
      <c r="A4" s="296" t="s">
        <v>420</v>
      </c>
      <c r="B4" s="31"/>
      <c r="C4" s="31"/>
      <c r="D4" s="209"/>
      <c r="E4" s="31"/>
      <c r="F4" s="31"/>
      <c r="G4" s="31"/>
      <c r="H4" s="31"/>
      <c r="I4" s="31"/>
      <c r="J4" s="31"/>
      <c r="K4" s="31"/>
      <c r="L4" s="31"/>
      <c r="M4" s="31"/>
      <c r="N4" s="31"/>
    </row>
    <row r="5" spans="1:14" ht="15.75" customHeight="1">
      <c r="A5" s="6284" t="s">
        <v>427</v>
      </c>
      <c r="B5" s="6284"/>
      <c r="C5" s="31"/>
      <c r="D5" s="209"/>
      <c r="E5" s="31"/>
      <c r="F5" s="31"/>
      <c r="G5" s="31"/>
      <c r="H5" s="31"/>
      <c r="I5" s="31"/>
      <c r="J5" s="31"/>
      <c r="K5" s="31"/>
      <c r="L5" s="31"/>
      <c r="M5" s="31"/>
      <c r="N5" s="31"/>
    </row>
    <row r="6" spans="1:14" ht="15.75" customHeight="1">
      <c r="A6" s="292" t="s">
        <v>430</v>
      </c>
      <c r="B6" s="293">
        <v>0</v>
      </c>
      <c r="C6" s="31"/>
      <c r="D6" s="209"/>
      <c r="E6" s="31"/>
      <c r="F6" s="31"/>
      <c r="G6" s="31"/>
      <c r="H6" s="31"/>
      <c r="I6" s="31"/>
      <c r="J6" s="31"/>
      <c r="K6" s="31"/>
      <c r="L6" s="31"/>
      <c r="M6" s="31"/>
      <c r="N6" s="31"/>
    </row>
    <row r="7" spans="1:14" ht="15.75" customHeight="1">
      <c r="A7" s="292" t="s">
        <v>429</v>
      </c>
      <c r="B7" s="293" t="s">
        <v>398</v>
      </c>
      <c r="C7" s="31"/>
      <c r="D7" s="209"/>
      <c r="E7" s="31"/>
      <c r="F7" s="31"/>
      <c r="G7" s="31"/>
      <c r="H7" s="31"/>
      <c r="I7" s="31"/>
      <c r="J7" s="31"/>
      <c r="K7" s="31"/>
      <c r="L7" s="31"/>
      <c r="M7" s="31"/>
      <c r="N7" s="31"/>
    </row>
    <row r="8" spans="1:14" ht="15.75" customHeight="1">
      <c r="A8" s="292" t="s">
        <v>431</v>
      </c>
      <c r="B8" s="293" t="s">
        <v>428</v>
      </c>
      <c r="C8" s="31"/>
      <c r="D8" s="209"/>
      <c r="E8" s="31"/>
      <c r="F8" s="31"/>
      <c r="G8" s="31"/>
      <c r="H8" s="31"/>
      <c r="I8" s="31"/>
      <c r="J8" s="31"/>
      <c r="K8" s="31"/>
      <c r="L8" s="31"/>
      <c r="M8" s="31"/>
      <c r="N8" s="31"/>
    </row>
    <row r="9" spans="1:14" ht="15.75" customHeight="1">
      <c r="A9" s="266"/>
      <c r="B9" s="293"/>
      <c r="C9" s="31"/>
      <c r="D9" s="209"/>
      <c r="E9" s="31"/>
      <c r="F9" s="31"/>
      <c r="G9" s="31"/>
      <c r="H9" s="31"/>
      <c r="I9" s="534"/>
      <c r="J9" s="534"/>
      <c r="K9" s="534"/>
      <c r="L9" s="534"/>
      <c r="M9" s="534"/>
      <c r="N9" s="534"/>
    </row>
    <row r="10" spans="1:14" ht="13.5" customHeight="1">
      <c r="B10" s="20" t="s">
        <v>4</v>
      </c>
      <c r="C10" s="20" t="s">
        <v>197</v>
      </c>
      <c r="D10" s="20" t="s">
        <v>198</v>
      </c>
      <c r="E10" s="20" t="s">
        <v>199</v>
      </c>
      <c r="F10" s="20" t="s">
        <v>200</v>
      </c>
      <c r="G10" s="20" t="s">
        <v>609</v>
      </c>
      <c r="H10" s="20" t="s">
        <v>610</v>
      </c>
      <c r="I10" s="20" t="s">
        <v>611</v>
      </c>
      <c r="J10" s="6385" t="s">
        <v>612</v>
      </c>
      <c r="K10" s="6386"/>
      <c r="L10" s="21" t="s">
        <v>5</v>
      </c>
      <c r="M10" s="21" t="s">
        <v>6</v>
      </c>
      <c r="N10" s="21" t="s">
        <v>7</v>
      </c>
    </row>
    <row r="11" spans="1:14" ht="12.75" customHeight="1">
      <c r="A11" s="6390" t="s">
        <v>192</v>
      </c>
      <c r="B11" s="6392" t="s">
        <v>220</v>
      </c>
      <c r="C11" s="6383" t="s">
        <v>560</v>
      </c>
      <c r="D11" s="6383" t="s">
        <v>561</v>
      </c>
      <c r="E11" s="6383" t="s">
        <v>562</v>
      </c>
      <c r="F11" s="6383" t="s">
        <v>563</v>
      </c>
      <c r="G11" s="6392" t="s">
        <v>547</v>
      </c>
      <c r="H11" s="6383" t="s">
        <v>564</v>
      </c>
      <c r="I11" s="6379" t="s">
        <v>565</v>
      </c>
      <c r="J11" s="6381" t="s">
        <v>422</v>
      </c>
      <c r="K11" s="6383" t="s">
        <v>566</v>
      </c>
      <c r="L11" s="6387" t="s">
        <v>221</v>
      </c>
      <c r="M11" s="6388"/>
      <c r="N11" s="6389"/>
    </row>
    <row r="12" spans="1:14" ht="48" customHeight="1">
      <c r="A12" s="6391"/>
      <c r="B12" s="6393"/>
      <c r="C12" s="6384"/>
      <c r="D12" s="6384"/>
      <c r="E12" s="6384"/>
      <c r="F12" s="6384"/>
      <c r="G12" s="6393"/>
      <c r="H12" s="6384"/>
      <c r="I12" s="6380"/>
      <c r="J12" s="6382"/>
      <c r="K12" s="6384"/>
      <c r="L12" s="75" t="s">
        <v>222</v>
      </c>
      <c r="M12" s="75" t="s">
        <v>223</v>
      </c>
      <c r="N12" s="372" t="s">
        <v>519</v>
      </c>
    </row>
    <row r="13" spans="1:14">
      <c r="A13" s="90" t="s">
        <v>11</v>
      </c>
      <c r="B13" s="547">
        <f>SUM(C13:J13)</f>
        <v>9664</v>
      </c>
      <c r="C13" s="1994">
        <v>2451</v>
      </c>
      <c r="D13" s="1994">
        <v>22</v>
      </c>
      <c r="E13" s="1994">
        <v>73</v>
      </c>
      <c r="F13" s="1994">
        <v>7</v>
      </c>
      <c r="G13" s="547">
        <f>SUM(L13:M13)</f>
        <v>6553</v>
      </c>
      <c r="H13" s="1994">
        <v>0</v>
      </c>
      <c r="I13" s="1994">
        <v>439</v>
      </c>
      <c r="J13" s="1980">
        <v>119</v>
      </c>
      <c r="K13" s="475"/>
      <c r="L13" s="2214">
        <v>5465</v>
      </c>
      <c r="M13" s="2214">
        <v>1088</v>
      </c>
      <c r="N13" s="2214">
        <v>439</v>
      </c>
    </row>
    <row r="14" spans="1:14" s="10" customFormat="1">
      <c r="A14" s="86" t="s">
        <v>12</v>
      </c>
      <c r="B14" s="547">
        <f t="shared" ref="B14:B75" si="0">SUM(C14:J14)</f>
        <v>2375</v>
      </c>
      <c r="C14" s="5780">
        <v>374</v>
      </c>
      <c r="D14" s="5780">
        <v>27</v>
      </c>
      <c r="E14" s="5780">
        <v>16</v>
      </c>
      <c r="F14" s="5780">
        <v>0</v>
      </c>
      <c r="G14" s="547">
        <f t="shared" ref="G14:G75" si="1">SUM(L14:M14)</f>
        <v>17</v>
      </c>
      <c r="H14" s="5782">
        <v>533</v>
      </c>
      <c r="I14" s="5782">
        <v>478</v>
      </c>
      <c r="J14" s="5781">
        <v>930</v>
      </c>
      <c r="K14" s="483"/>
      <c r="L14" s="5783">
        <v>10</v>
      </c>
      <c r="M14" s="5783">
        <v>7</v>
      </c>
      <c r="N14" s="5783" t="s">
        <v>428</v>
      </c>
    </row>
    <row r="15" spans="1:14">
      <c r="A15" s="90" t="s">
        <v>13</v>
      </c>
      <c r="B15" s="547">
        <f t="shared" si="0"/>
        <v>17316</v>
      </c>
      <c r="C15" s="3962">
        <v>1828</v>
      </c>
      <c r="D15" s="3962">
        <v>18</v>
      </c>
      <c r="E15" s="3962">
        <v>86</v>
      </c>
      <c r="F15" s="3962">
        <v>0</v>
      </c>
      <c r="G15" s="547">
        <f t="shared" si="1"/>
        <v>249</v>
      </c>
      <c r="H15" s="3964">
        <v>14980</v>
      </c>
      <c r="I15" s="3964">
        <v>155</v>
      </c>
      <c r="J15" s="3963">
        <v>0</v>
      </c>
      <c r="K15" s="498"/>
      <c r="L15" s="3965">
        <v>249</v>
      </c>
      <c r="M15" s="3965">
        <v>0</v>
      </c>
      <c r="N15" s="3965">
        <v>151</v>
      </c>
    </row>
    <row r="16" spans="1:14">
      <c r="A16" s="90" t="s">
        <v>14</v>
      </c>
      <c r="B16" s="547">
        <f t="shared" si="0"/>
        <v>3168</v>
      </c>
      <c r="C16" s="3486">
        <v>770</v>
      </c>
      <c r="D16" s="3486">
        <v>2</v>
      </c>
      <c r="E16" s="3486">
        <v>23</v>
      </c>
      <c r="F16" s="3486">
        <v>1</v>
      </c>
      <c r="G16" s="547">
        <f t="shared" si="1"/>
        <v>169</v>
      </c>
      <c r="H16" s="3488">
        <v>2097</v>
      </c>
      <c r="I16" s="3488">
        <v>46</v>
      </c>
      <c r="J16" s="3487">
        <v>60</v>
      </c>
      <c r="K16" s="416"/>
      <c r="L16" s="3489">
        <v>169</v>
      </c>
      <c r="M16" s="3489" t="s">
        <v>2060</v>
      </c>
      <c r="N16" s="3489">
        <v>3753</v>
      </c>
    </row>
    <row r="17" spans="1:14" ht="14.25" customHeight="1">
      <c r="A17" s="90" t="s">
        <v>15</v>
      </c>
      <c r="B17" s="547">
        <f t="shared" si="0"/>
        <v>3560</v>
      </c>
      <c r="C17" s="2720">
        <v>1780</v>
      </c>
      <c r="D17" s="2720">
        <v>676</v>
      </c>
      <c r="E17" s="2720">
        <v>3</v>
      </c>
      <c r="F17" s="2720">
        <v>34</v>
      </c>
      <c r="G17" s="547">
        <f t="shared" si="1"/>
        <v>38</v>
      </c>
      <c r="H17" s="2722">
        <v>1</v>
      </c>
      <c r="I17" s="2722">
        <v>1027</v>
      </c>
      <c r="J17" s="2721">
        <v>1</v>
      </c>
      <c r="K17" s="445"/>
      <c r="L17" s="2723">
        <v>33</v>
      </c>
      <c r="M17" s="2723">
        <v>5</v>
      </c>
      <c r="N17" s="2723">
        <v>3</v>
      </c>
    </row>
    <row r="18" spans="1:14">
      <c r="A18" s="90" t="s">
        <v>16</v>
      </c>
      <c r="B18" s="547">
        <f t="shared" si="0"/>
        <v>3696</v>
      </c>
      <c r="C18" s="714">
        <v>1243</v>
      </c>
      <c r="D18" s="714">
        <v>17</v>
      </c>
      <c r="E18" s="714">
        <v>23</v>
      </c>
      <c r="F18" s="714">
        <v>0</v>
      </c>
      <c r="G18" s="547">
        <f t="shared" si="1"/>
        <v>120</v>
      </c>
      <c r="H18" s="716">
        <v>2279</v>
      </c>
      <c r="I18" s="716">
        <v>12</v>
      </c>
      <c r="J18" s="715">
        <v>2</v>
      </c>
      <c r="K18" s="395"/>
      <c r="L18" s="717">
        <v>75</v>
      </c>
      <c r="M18" s="717">
        <v>45</v>
      </c>
      <c r="N18" s="717" t="s">
        <v>822</v>
      </c>
    </row>
    <row r="19" spans="1:14">
      <c r="A19" s="90" t="s">
        <v>17</v>
      </c>
      <c r="B19" s="547">
        <f t="shared" si="0"/>
        <v>4174</v>
      </c>
      <c r="C19" s="4991">
        <v>851</v>
      </c>
      <c r="D19" s="4991">
        <v>35</v>
      </c>
      <c r="E19" s="4991">
        <v>39</v>
      </c>
      <c r="F19" s="4991">
        <v>4</v>
      </c>
      <c r="G19" s="547">
        <f t="shared" si="1"/>
        <v>1019</v>
      </c>
      <c r="H19" s="4993">
        <v>2165</v>
      </c>
      <c r="I19" s="4993">
        <v>50</v>
      </c>
      <c r="J19" s="4992">
        <v>11</v>
      </c>
      <c r="K19" s="503"/>
      <c r="L19" s="4994">
        <v>299</v>
      </c>
      <c r="M19" s="4994">
        <v>720</v>
      </c>
      <c r="N19" s="4994">
        <v>9</v>
      </c>
    </row>
    <row r="20" spans="1:14">
      <c r="A20" s="90" t="s">
        <v>18</v>
      </c>
      <c r="B20" s="547">
        <f t="shared" si="0"/>
        <v>1293</v>
      </c>
      <c r="C20" s="973">
        <v>455</v>
      </c>
      <c r="D20" s="973">
        <v>3</v>
      </c>
      <c r="E20" s="973">
        <v>18</v>
      </c>
      <c r="F20" s="973">
        <v>0</v>
      </c>
      <c r="G20" s="547">
        <f t="shared" si="1"/>
        <v>55</v>
      </c>
      <c r="H20" s="975">
        <v>707</v>
      </c>
      <c r="I20" s="975">
        <v>55</v>
      </c>
      <c r="J20" s="974">
        <v>0</v>
      </c>
      <c r="K20" s="426"/>
      <c r="L20" s="976">
        <v>55</v>
      </c>
      <c r="M20" s="976">
        <v>0</v>
      </c>
      <c r="N20" s="976">
        <v>0</v>
      </c>
    </row>
    <row r="21" spans="1:14">
      <c r="A21" s="90" t="s">
        <v>19</v>
      </c>
      <c r="B21" s="547">
        <f t="shared" si="0"/>
        <v>3153</v>
      </c>
      <c r="C21" s="2434">
        <v>687</v>
      </c>
      <c r="D21" s="2434">
        <v>41</v>
      </c>
      <c r="E21" s="2434">
        <v>50</v>
      </c>
      <c r="F21" s="2434">
        <v>0</v>
      </c>
      <c r="G21" s="547">
        <f t="shared" si="1"/>
        <v>758</v>
      </c>
      <c r="H21" s="2436">
        <v>1358</v>
      </c>
      <c r="I21" s="2436">
        <v>259</v>
      </c>
      <c r="J21" s="2435">
        <v>0</v>
      </c>
      <c r="K21" s="432"/>
      <c r="L21" s="2437">
        <v>98</v>
      </c>
      <c r="M21" s="2437">
        <v>660</v>
      </c>
      <c r="N21" s="2437">
        <v>0</v>
      </c>
    </row>
    <row r="22" spans="1:14">
      <c r="A22" s="90" t="s">
        <v>20</v>
      </c>
      <c r="B22" s="547">
        <f t="shared" si="0"/>
        <v>2225</v>
      </c>
      <c r="C22" s="3105">
        <v>621</v>
      </c>
      <c r="D22" s="3105">
        <v>10</v>
      </c>
      <c r="E22" s="3105">
        <v>26</v>
      </c>
      <c r="F22" s="3105">
        <v>0</v>
      </c>
      <c r="G22" s="547">
        <f t="shared" si="1"/>
        <v>1524</v>
      </c>
      <c r="H22" s="3107">
        <v>1</v>
      </c>
      <c r="I22" s="3107">
        <v>34</v>
      </c>
      <c r="J22" s="3106">
        <v>9</v>
      </c>
      <c r="K22" s="452"/>
      <c r="L22" s="3108">
        <v>379</v>
      </c>
      <c r="M22" s="3108">
        <v>1145</v>
      </c>
      <c r="N22" s="3108" t="s">
        <v>428</v>
      </c>
    </row>
    <row r="23" spans="1:14">
      <c r="A23" s="90" t="s">
        <v>21</v>
      </c>
      <c r="B23" s="547">
        <f t="shared" si="0"/>
        <v>2516</v>
      </c>
      <c r="C23" s="924">
        <v>427</v>
      </c>
      <c r="D23" s="924">
        <v>4</v>
      </c>
      <c r="E23" s="924">
        <v>19</v>
      </c>
      <c r="F23" s="924">
        <v>1</v>
      </c>
      <c r="G23" s="547">
        <f t="shared" si="1"/>
        <v>945</v>
      </c>
      <c r="H23" s="924">
        <v>1099</v>
      </c>
      <c r="I23" s="924">
        <v>21</v>
      </c>
      <c r="J23" s="918">
        <v>0</v>
      </c>
      <c r="K23" s="396"/>
      <c r="L23" s="924">
        <v>119</v>
      </c>
      <c r="M23" s="924">
        <v>826</v>
      </c>
      <c r="N23" s="924">
        <v>0</v>
      </c>
    </row>
    <row r="24" spans="1:14">
      <c r="A24" s="90" t="s">
        <v>22</v>
      </c>
      <c r="B24" s="547">
        <f t="shared" si="0"/>
        <v>2329</v>
      </c>
      <c r="C24" s="637">
        <v>446</v>
      </c>
      <c r="D24" s="637">
        <v>8</v>
      </c>
      <c r="E24" s="637">
        <v>7</v>
      </c>
      <c r="F24" s="637">
        <v>0</v>
      </c>
      <c r="G24" s="547">
        <f t="shared" si="1"/>
        <v>879</v>
      </c>
      <c r="H24" s="637">
        <v>941</v>
      </c>
      <c r="I24" s="637">
        <v>43</v>
      </c>
      <c r="J24" s="513">
        <v>5</v>
      </c>
      <c r="K24" s="439"/>
      <c r="L24" s="637">
        <v>236</v>
      </c>
      <c r="M24" s="637">
        <v>643</v>
      </c>
      <c r="N24" s="637">
        <v>0</v>
      </c>
    </row>
    <row r="25" spans="1:14">
      <c r="A25" s="90" t="s">
        <v>23</v>
      </c>
      <c r="B25" s="547">
        <f t="shared" si="0"/>
        <v>22294</v>
      </c>
      <c r="C25" s="4778">
        <v>1959</v>
      </c>
      <c r="D25" s="4778">
        <v>93</v>
      </c>
      <c r="E25" s="4778">
        <v>43</v>
      </c>
      <c r="F25" s="4778">
        <v>0</v>
      </c>
      <c r="G25" s="547">
        <f t="shared" si="1"/>
        <v>4544</v>
      </c>
      <c r="H25" s="4781">
        <v>14890</v>
      </c>
      <c r="I25" s="4781">
        <v>523</v>
      </c>
      <c r="J25" s="4780">
        <v>242</v>
      </c>
      <c r="K25" s="402"/>
      <c r="L25" s="4779">
        <v>318</v>
      </c>
      <c r="M25" s="4779">
        <v>4226</v>
      </c>
      <c r="N25" s="4779">
        <v>523</v>
      </c>
    </row>
    <row r="26" spans="1:14" s="1" customFormat="1" ht="14.25" customHeight="1">
      <c r="A26" s="90" t="s">
        <v>24</v>
      </c>
      <c r="B26" s="547">
        <f t="shared" si="0"/>
        <v>25516</v>
      </c>
      <c r="C26" s="5087">
        <v>3964</v>
      </c>
      <c r="D26" s="5087">
        <v>30</v>
      </c>
      <c r="E26" s="5087">
        <v>311</v>
      </c>
      <c r="F26" s="5087">
        <v>0</v>
      </c>
      <c r="G26" s="547">
        <f t="shared" si="1"/>
        <v>2361</v>
      </c>
      <c r="H26" s="5089">
        <v>18421</v>
      </c>
      <c r="I26" s="5089">
        <v>429</v>
      </c>
      <c r="J26" s="5088">
        <v>0</v>
      </c>
      <c r="K26" s="444"/>
      <c r="L26" s="5090">
        <v>842</v>
      </c>
      <c r="M26" s="5090">
        <v>1519</v>
      </c>
      <c r="N26" s="5090" t="s">
        <v>428</v>
      </c>
    </row>
    <row r="27" spans="1:14">
      <c r="A27" s="90" t="s">
        <v>25</v>
      </c>
      <c r="B27" s="547">
        <f t="shared" si="0"/>
        <v>2001</v>
      </c>
      <c r="C27" s="1081">
        <v>406</v>
      </c>
      <c r="D27" s="1081">
        <v>655</v>
      </c>
      <c r="E27" s="1081">
        <v>10</v>
      </c>
      <c r="F27" s="1081" t="s">
        <v>1040</v>
      </c>
      <c r="G27" s="547">
        <f t="shared" si="1"/>
        <v>810</v>
      </c>
      <c r="H27" s="1081">
        <v>76</v>
      </c>
      <c r="I27" s="1081">
        <v>44</v>
      </c>
      <c r="J27" s="1075">
        <v>0</v>
      </c>
      <c r="K27" s="430"/>
      <c r="L27" s="1081">
        <v>259</v>
      </c>
      <c r="M27" s="1081">
        <v>551</v>
      </c>
      <c r="N27" s="1081">
        <v>3</v>
      </c>
    </row>
    <row r="28" spans="1:14">
      <c r="A28" s="90" t="s">
        <v>224</v>
      </c>
      <c r="B28" s="547">
        <f t="shared" si="0"/>
        <v>2570</v>
      </c>
      <c r="C28" s="5167">
        <v>363</v>
      </c>
      <c r="D28" s="5167">
        <v>3</v>
      </c>
      <c r="E28" s="5167">
        <v>23</v>
      </c>
      <c r="F28" s="5167">
        <v>0</v>
      </c>
      <c r="G28" s="547">
        <f t="shared" si="1"/>
        <v>577</v>
      </c>
      <c r="H28" s="5169">
        <v>1028</v>
      </c>
      <c r="I28" s="5169">
        <v>25</v>
      </c>
      <c r="J28" s="5168">
        <v>551</v>
      </c>
      <c r="K28" s="490"/>
      <c r="L28" s="5170">
        <v>153</v>
      </c>
      <c r="M28" s="5170">
        <v>424</v>
      </c>
      <c r="N28" s="5170" t="s">
        <v>428</v>
      </c>
    </row>
    <row r="29" spans="1:14" ht="14.25" customHeight="1">
      <c r="A29" s="90" t="s">
        <v>27</v>
      </c>
      <c r="B29" s="547">
        <f t="shared" si="0"/>
        <v>1501</v>
      </c>
      <c r="C29" s="3394">
        <v>454</v>
      </c>
      <c r="D29" s="3394">
        <v>1</v>
      </c>
      <c r="E29" s="3394">
        <v>28</v>
      </c>
      <c r="F29" s="3394">
        <v>1</v>
      </c>
      <c r="G29" s="547">
        <f t="shared" si="1"/>
        <v>941</v>
      </c>
      <c r="H29" s="3396">
        <v>3</v>
      </c>
      <c r="I29" s="3396">
        <v>29</v>
      </c>
      <c r="J29" s="3395">
        <v>44</v>
      </c>
      <c r="K29" s="398"/>
      <c r="L29" s="3397">
        <v>121</v>
      </c>
      <c r="M29" s="3397">
        <v>820</v>
      </c>
      <c r="N29" s="3397">
        <v>1314</v>
      </c>
    </row>
    <row r="30" spans="1:14">
      <c r="A30" s="90" t="s">
        <v>28</v>
      </c>
      <c r="B30" s="547">
        <f t="shared" si="0"/>
        <v>1596</v>
      </c>
      <c r="C30" s="1134">
        <v>574</v>
      </c>
      <c r="D30" s="1134">
        <v>8</v>
      </c>
      <c r="E30" s="1134">
        <v>13</v>
      </c>
      <c r="F30" s="1134">
        <v>0</v>
      </c>
      <c r="G30" s="547">
        <f t="shared" si="1"/>
        <v>0</v>
      </c>
      <c r="H30" s="1136">
        <v>983</v>
      </c>
      <c r="I30" s="1136">
        <v>18</v>
      </c>
      <c r="J30" s="1135">
        <v>0</v>
      </c>
      <c r="K30" s="413"/>
      <c r="L30" s="1137">
        <v>0</v>
      </c>
      <c r="M30" s="1137">
        <v>0</v>
      </c>
      <c r="N30" s="1137">
        <v>18</v>
      </c>
    </row>
    <row r="31" spans="1:14">
      <c r="A31" s="90" t="s">
        <v>29</v>
      </c>
      <c r="B31" s="547">
        <f t="shared" si="0"/>
        <v>3484</v>
      </c>
      <c r="C31" s="1709">
        <v>383</v>
      </c>
      <c r="D31" s="1709">
        <v>9</v>
      </c>
      <c r="E31" s="1709">
        <v>7</v>
      </c>
      <c r="F31" s="1709">
        <v>0</v>
      </c>
      <c r="G31" s="547">
        <f t="shared" si="1"/>
        <v>1056</v>
      </c>
      <c r="H31" s="1711">
        <v>1994</v>
      </c>
      <c r="I31" s="1711">
        <v>20</v>
      </c>
      <c r="J31" s="1710">
        <v>15</v>
      </c>
      <c r="K31" s="412"/>
      <c r="L31" s="1712">
        <v>55</v>
      </c>
      <c r="M31" s="1712">
        <v>1001</v>
      </c>
      <c r="N31" s="1712">
        <v>20</v>
      </c>
    </row>
    <row r="32" spans="1:14">
      <c r="A32" s="90" t="s">
        <v>30</v>
      </c>
      <c r="B32" s="547">
        <f t="shared" si="0"/>
        <v>184</v>
      </c>
      <c r="C32" s="2814">
        <v>54</v>
      </c>
      <c r="D32" s="2814">
        <v>4</v>
      </c>
      <c r="E32" s="2814">
        <v>0</v>
      </c>
      <c r="F32" s="2814">
        <v>0</v>
      </c>
      <c r="G32" s="547">
        <f t="shared" si="1"/>
        <v>11</v>
      </c>
      <c r="H32" s="2816">
        <v>112</v>
      </c>
      <c r="I32" s="2816">
        <v>1</v>
      </c>
      <c r="J32" s="2815">
        <v>2</v>
      </c>
      <c r="K32" s="402"/>
      <c r="L32" s="2817">
        <v>4</v>
      </c>
      <c r="M32" s="2817">
        <v>7</v>
      </c>
      <c r="N32" s="2817">
        <v>0</v>
      </c>
    </row>
    <row r="33" spans="1:14" s="24" customFormat="1">
      <c r="A33" s="90" t="s">
        <v>31</v>
      </c>
      <c r="B33" s="547">
        <f t="shared" si="0"/>
        <v>1063</v>
      </c>
      <c r="C33" s="637">
        <v>625</v>
      </c>
      <c r="D33" s="637">
        <v>4</v>
      </c>
      <c r="E33" s="637">
        <v>20</v>
      </c>
      <c r="F33" s="637">
        <v>0</v>
      </c>
      <c r="G33" s="547">
        <f t="shared" si="1"/>
        <v>140</v>
      </c>
      <c r="H33" s="637">
        <v>0</v>
      </c>
      <c r="I33" s="637">
        <v>274</v>
      </c>
      <c r="J33" s="513">
        <v>0</v>
      </c>
      <c r="K33" s="392"/>
      <c r="L33" s="637">
        <v>0</v>
      </c>
      <c r="M33" s="637">
        <v>140</v>
      </c>
      <c r="N33" s="637" t="s">
        <v>725</v>
      </c>
    </row>
    <row r="34" spans="1:14">
      <c r="A34" s="90" t="s">
        <v>32</v>
      </c>
      <c r="B34" s="547">
        <f t="shared" si="0"/>
        <v>4424</v>
      </c>
      <c r="C34" s="2911">
        <v>728</v>
      </c>
      <c r="D34" s="2911">
        <v>10</v>
      </c>
      <c r="E34" s="2911">
        <v>29</v>
      </c>
      <c r="F34" s="2911">
        <v>0</v>
      </c>
      <c r="G34" s="547">
        <f t="shared" si="1"/>
        <v>241</v>
      </c>
      <c r="H34" s="2913">
        <v>3165</v>
      </c>
      <c r="I34" s="2913">
        <v>251</v>
      </c>
      <c r="J34" s="2912">
        <v>0</v>
      </c>
      <c r="K34" s="467"/>
      <c r="L34" s="2914">
        <v>155</v>
      </c>
      <c r="M34" s="2914">
        <v>86</v>
      </c>
      <c r="N34" s="2914">
        <v>251</v>
      </c>
    </row>
    <row r="35" spans="1:14">
      <c r="A35" s="90" t="s">
        <v>33</v>
      </c>
      <c r="B35" s="547">
        <f t="shared" si="0"/>
        <v>594</v>
      </c>
      <c r="C35" s="5372">
        <v>227</v>
      </c>
      <c r="D35" s="5372">
        <v>0</v>
      </c>
      <c r="E35" s="5372">
        <v>3</v>
      </c>
      <c r="F35" s="5372">
        <v>0</v>
      </c>
      <c r="G35" s="547">
        <f t="shared" si="1"/>
        <v>357</v>
      </c>
      <c r="H35" s="5374">
        <v>0</v>
      </c>
      <c r="I35" s="5374">
        <v>7</v>
      </c>
      <c r="J35" s="5373">
        <v>0</v>
      </c>
      <c r="K35" s="493"/>
      <c r="L35" s="5375">
        <v>66</v>
      </c>
      <c r="M35" s="5375">
        <v>291</v>
      </c>
      <c r="N35" s="5375">
        <v>239</v>
      </c>
    </row>
    <row r="36" spans="1:14">
      <c r="A36" s="143" t="s">
        <v>34</v>
      </c>
      <c r="B36" s="547">
        <f t="shared" si="0"/>
        <v>3168</v>
      </c>
      <c r="C36" s="5676">
        <v>481</v>
      </c>
      <c r="D36" s="5676">
        <v>3</v>
      </c>
      <c r="E36" s="5676">
        <v>29</v>
      </c>
      <c r="F36" s="5676">
        <v>0</v>
      </c>
      <c r="G36" s="547">
        <f t="shared" si="1"/>
        <v>1196</v>
      </c>
      <c r="H36" s="5678">
        <v>1444</v>
      </c>
      <c r="I36" s="5678">
        <v>15</v>
      </c>
      <c r="J36" s="5677">
        <v>0</v>
      </c>
      <c r="K36" s="396"/>
      <c r="L36" s="5679">
        <v>157</v>
      </c>
      <c r="M36" s="5679">
        <v>1039</v>
      </c>
      <c r="N36" s="5679" t="s">
        <v>815</v>
      </c>
    </row>
    <row r="37" spans="1:14" ht="108">
      <c r="A37" s="90" t="s">
        <v>35</v>
      </c>
      <c r="B37" s="547">
        <f t="shared" si="0"/>
        <v>5291</v>
      </c>
      <c r="C37" s="4870">
        <v>579</v>
      </c>
      <c r="D37" s="4870">
        <v>5</v>
      </c>
      <c r="E37" s="4870">
        <v>25</v>
      </c>
      <c r="F37" s="4870">
        <v>1</v>
      </c>
      <c r="G37" s="547">
        <f t="shared" si="1"/>
        <v>1190</v>
      </c>
      <c r="H37" s="4871">
        <v>2376</v>
      </c>
      <c r="I37" s="4871">
        <v>1110</v>
      </c>
      <c r="J37" s="4872">
        <v>5</v>
      </c>
      <c r="K37" s="519" t="s">
        <v>2677</v>
      </c>
      <c r="L37" s="4873">
        <v>1190</v>
      </c>
      <c r="M37" s="4873" t="s">
        <v>2678</v>
      </c>
      <c r="N37" s="4873" t="s">
        <v>428</v>
      </c>
    </row>
    <row r="38" spans="1:14" ht="15">
      <c r="A38" s="90" t="s">
        <v>36</v>
      </c>
      <c r="B38" s="547">
        <f t="shared" si="0"/>
        <v>33127</v>
      </c>
      <c r="C38" s="3202">
        <v>2330</v>
      </c>
      <c r="D38" s="3202">
        <v>451</v>
      </c>
      <c r="E38" s="3202">
        <v>72</v>
      </c>
      <c r="F38" s="3202">
        <v>4</v>
      </c>
      <c r="G38" s="547">
        <f t="shared" si="1"/>
        <v>1951</v>
      </c>
      <c r="H38" s="3204">
        <v>21999</v>
      </c>
      <c r="I38" s="3204" t="s">
        <v>428</v>
      </c>
      <c r="J38" s="3203">
        <v>6320</v>
      </c>
      <c r="K38" s="3177" t="s">
        <v>2676</v>
      </c>
      <c r="L38" s="3205" t="s">
        <v>398</v>
      </c>
      <c r="M38" s="3205">
        <v>1951</v>
      </c>
      <c r="N38" s="3205" t="s">
        <v>428</v>
      </c>
    </row>
    <row r="39" spans="1:14">
      <c r="A39" s="90" t="s">
        <v>37</v>
      </c>
      <c r="B39" s="547">
        <f t="shared" si="0"/>
        <v>1434</v>
      </c>
      <c r="C39" s="2144">
        <v>449</v>
      </c>
      <c r="D39" s="2144">
        <v>11</v>
      </c>
      <c r="E39" s="2144">
        <v>38</v>
      </c>
      <c r="F39" s="2144">
        <v>0</v>
      </c>
      <c r="G39" s="547">
        <f t="shared" si="1"/>
        <v>923</v>
      </c>
      <c r="H39" s="2146">
        <v>5</v>
      </c>
      <c r="I39" s="2146">
        <v>6</v>
      </c>
      <c r="J39" s="2145">
        <v>2</v>
      </c>
      <c r="K39" s="472"/>
      <c r="L39" s="2147">
        <v>26</v>
      </c>
      <c r="M39" s="2147">
        <v>897</v>
      </c>
      <c r="N39" s="2147">
        <v>9</v>
      </c>
    </row>
    <row r="40" spans="1:14">
      <c r="A40" s="90" t="s">
        <v>38</v>
      </c>
      <c r="B40" s="547">
        <f t="shared" si="0"/>
        <v>56940</v>
      </c>
      <c r="C40" s="4059">
        <v>830</v>
      </c>
      <c r="D40" s="4059">
        <v>62</v>
      </c>
      <c r="E40" s="4059">
        <v>37</v>
      </c>
      <c r="F40" s="4059">
        <v>0</v>
      </c>
      <c r="G40" s="547">
        <f t="shared" si="1"/>
        <v>0</v>
      </c>
      <c r="H40" s="4061">
        <v>42829</v>
      </c>
      <c r="I40" s="4061">
        <v>13139</v>
      </c>
      <c r="J40" s="4060">
        <v>43</v>
      </c>
      <c r="K40" s="520"/>
      <c r="L40" s="4062" t="s">
        <v>428</v>
      </c>
      <c r="M40" s="4062" t="s">
        <v>2308</v>
      </c>
      <c r="N40" s="4062">
        <v>427</v>
      </c>
    </row>
    <row r="41" spans="1:14">
      <c r="A41" s="90" t="s">
        <v>39</v>
      </c>
      <c r="B41" s="547">
        <f t="shared" si="0"/>
        <v>10919</v>
      </c>
      <c r="C41" s="1797">
        <v>2692</v>
      </c>
      <c r="D41" s="1797">
        <v>21</v>
      </c>
      <c r="E41" s="1797">
        <v>56</v>
      </c>
      <c r="F41" s="1797">
        <v>0</v>
      </c>
      <c r="G41" s="547">
        <f t="shared" si="1"/>
        <v>509</v>
      </c>
      <c r="H41" s="1799">
        <v>5194</v>
      </c>
      <c r="I41" s="1799">
        <v>2447</v>
      </c>
      <c r="J41" s="1798">
        <v>0</v>
      </c>
      <c r="K41" s="423"/>
      <c r="L41" s="1800">
        <v>496</v>
      </c>
      <c r="M41" s="1800">
        <v>13</v>
      </c>
      <c r="N41" s="1800" t="s">
        <v>428</v>
      </c>
    </row>
    <row r="42" spans="1:14">
      <c r="A42" s="90" t="s">
        <v>40</v>
      </c>
      <c r="B42" s="547">
        <f t="shared" si="0"/>
        <v>8232</v>
      </c>
      <c r="C42" s="2050">
        <v>1912</v>
      </c>
      <c r="D42" s="2050">
        <v>41</v>
      </c>
      <c r="E42" s="2050">
        <v>76</v>
      </c>
      <c r="F42" s="2050">
        <v>0</v>
      </c>
      <c r="G42" s="547">
        <f t="shared" si="1"/>
        <v>1713</v>
      </c>
      <c r="H42" s="2052">
        <v>4400</v>
      </c>
      <c r="I42" s="2052">
        <v>84</v>
      </c>
      <c r="J42" s="2051">
        <v>6</v>
      </c>
      <c r="K42" s="487"/>
      <c r="L42" s="2053">
        <v>93</v>
      </c>
      <c r="M42" s="2053">
        <v>1620</v>
      </c>
      <c r="N42" s="2053">
        <v>69</v>
      </c>
    </row>
    <row r="43" spans="1:14">
      <c r="A43" s="90" t="s">
        <v>41</v>
      </c>
      <c r="B43" s="547">
        <f t="shared" si="0"/>
        <v>26127</v>
      </c>
      <c r="C43" s="3673">
        <v>4437</v>
      </c>
      <c r="D43" s="3673">
        <v>38</v>
      </c>
      <c r="E43" s="3673">
        <v>307</v>
      </c>
      <c r="F43" s="3673">
        <v>0</v>
      </c>
      <c r="G43" s="547">
        <f t="shared" si="1"/>
        <v>5566</v>
      </c>
      <c r="H43" s="3675">
        <v>10556</v>
      </c>
      <c r="I43" s="3675">
        <v>5223</v>
      </c>
      <c r="J43" s="3674">
        <v>0</v>
      </c>
      <c r="K43" s="443"/>
      <c r="L43" s="3676">
        <v>1559</v>
      </c>
      <c r="M43" s="3676">
        <v>4007</v>
      </c>
      <c r="N43" s="3676">
        <v>25</v>
      </c>
    </row>
    <row r="44" spans="1:14">
      <c r="A44" s="90" t="s">
        <v>42</v>
      </c>
      <c r="B44" s="547">
        <f t="shared" si="0"/>
        <v>5904</v>
      </c>
      <c r="C44" s="3298">
        <v>988</v>
      </c>
      <c r="D44" s="3298">
        <v>2195</v>
      </c>
      <c r="E44" s="3298">
        <v>41</v>
      </c>
      <c r="F44" s="3298">
        <v>0</v>
      </c>
      <c r="G44" s="547">
        <f t="shared" si="1"/>
        <v>419</v>
      </c>
      <c r="H44" s="3300">
        <v>2155</v>
      </c>
      <c r="I44" s="3300">
        <v>106</v>
      </c>
      <c r="J44" s="3299">
        <v>0</v>
      </c>
      <c r="K44" s="414"/>
      <c r="L44" s="3301">
        <v>419</v>
      </c>
      <c r="M44" s="3301">
        <v>0</v>
      </c>
      <c r="N44" s="3301">
        <v>106</v>
      </c>
    </row>
    <row r="45" spans="1:14">
      <c r="A45" s="90" t="s">
        <v>43</v>
      </c>
      <c r="B45" s="547">
        <f t="shared" si="0"/>
        <v>19628</v>
      </c>
      <c r="C45" s="2528">
        <v>1950</v>
      </c>
      <c r="D45" s="2528">
        <v>46</v>
      </c>
      <c r="E45" s="2528">
        <v>62</v>
      </c>
      <c r="F45" s="2528">
        <v>0</v>
      </c>
      <c r="G45" s="547">
        <f t="shared" si="1"/>
        <v>4717</v>
      </c>
      <c r="H45" s="2530">
        <v>12540</v>
      </c>
      <c r="I45" s="2530">
        <v>268</v>
      </c>
      <c r="J45" s="2529">
        <v>45</v>
      </c>
      <c r="K45" s="446"/>
      <c r="L45" s="2531">
        <v>456</v>
      </c>
      <c r="M45" s="2531">
        <v>4261</v>
      </c>
      <c r="N45" s="2531">
        <v>268</v>
      </c>
    </row>
    <row r="46" spans="1:14">
      <c r="A46" s="90" t="s">
        <v>44</v>
      </c>
      <c r="B46" s="547">
        <f t="shared" si="0"/>
        <v>1396</v>
      </c>
      <c r="C46" s="1325">
        <v>325</v>
      </c>
      <c r="D46" s="1325">
        <v>0</v>
      </c>
      <c r="E46" s="1325">
        <v>9</v>
      </c>
      <c r="F46" s="1325">
        <v>0</v>
      </c>
      <c r="G46" s="547">
        <f t="shared" si="1"/>
        <v>95</v>
      </c>
      <c r="H46" s="1327">
        <v>348</v>
      </c>
      <c r="I46" s="1327">
        <v>44</v>
      </c>
      <c r="J46" s="1326">
        <v>575</v>
      </c>
      <c r="K46" s="405"/>
      <c r="L46" s="1328">
        <v>95</v>
      </c>
      <c r="M46" s="1328">
        <v>0</v>
      </c>
      <c r="N46" s="1328">
        <v>0</v>
      </c>
    </row>
    <row r="47" spans="1:14">
      <c r="A47" s="143" t="s">
        <v>45</v>
      </c>
      <c r="B47" s="547">
        <f t="shared" si="0"/>
        <v>4447</v>
      </c>
      <c r="C47" s="924">
        <v>1172</v>
      </c>
      <c r="D47" s="924">
        <v>13</v>
      </c>
      <c r="E47" s="924">
        <v>34</v>
      </c>
      <c r="F47" s="924">
        <v>0</v>
      </c>
      <c r="G47" s="547">
        <f t="shared" si="1"/>
        <v>1558</v>
      </c>
      <c r="H47" s="924">
        <v>1397</v>
      </c>
      <c r="I47" s="924">
        <v>272</v>
      </c>
      <c r="J47" s="918">
        <v>1</v>
      </c>
      <c r="K47" s="410"/>
      <c r="L47" s="924">
        <v>236</v>
      </c>
      <c r="M47" s="924">
        <v>1322</v>
      </c>
      <c r="N47" s="924" t="s">
        <v>428</v>
      </c>
    </row>
    <row r="48" spans="1:14" ht="60">
      <c r="A48" s="143" t="s">
        <v>46</v>
      </c>
      <c r="B48" s="547">
        <f t="shared" si="0"/>
        <v>3017</v>
      </c>
      <c r="C48" s="1419">
        <v>563</v>
      </c>
      <c r="D48" s="1419">
        <v>13</v>
      </c>
      <c r="E48" s="1419">
        <v>18</v>
      </c>
      <c r="F48" s="1419">
        <v>0</v>
      </c>
      <c r="G48" s="547">
        <f t="shared" si="1"/>
        <v>1230</v>
      </c>
      <c r="H48" s="1421">
        <v>1171</v>
      </c>
      <c r="I48" s="1421">
        <v>22</v>
      </c>
      <c r="J48" s="1420">
        <v>0</v>
      </c>
      <c r="K48" s="479"/>
      <c r="L48" s="1422">
        <v>63</v>
      </c>
      <c r="M48" s="1422">
        <v>1167</v>
      </c>
      <c r="N48" s="1422" t="s">
        <v>519</v>
      </c>
    </row>
    <row r="49" spans="1:14">
      <c r="A49" s="90" t="s">
        <v>47</v>
      </c>
      <c r="B49" s="547">
        <f t="shared" si="0"/>
        <v>5838</v>
      </c>
      <c r="C49" s="2245">
        <v>548</v>
      </c>
      <c r="D49" s="2245">
        <v>16</v>
      </c>
      <c r="E49" s="2245">
        <v>4</v>
      </c>
      <c r="F49" s="2245">
        <v>0</v>
      </c>
      <c r="G49" s="547">
        <f t="shared" si="1"/>
        <v>2091</v>
      </c>
      <c r="H49" s="2247">
        <v>3115</v>
      </c>
      <c r="I49" s="2247">
        <v>21</v>
      </c>
      <c r="J49" s="2246">
        <v>43</v>
      </c>
      <c r="K49" s="463"/>
      <c r="L49" s="2248">
        <v>286</v>
      </c>
      <c r="M49" s="2248">
        <v>1805</v>
      </c>
      <c r="N49" s="2248">
        <v>0</v>
      </c>
    </row>
    <row r="50" spans="1:14">
      <c r="A50" s="90" t="s">
        <v>48</v>
      </c>
      <c r="B50" s="547">
        <f t="shared" si="0"/>
        <v>542</v>
      </c>
      <c r="C50" s="1232">
        <v>274</v>
      </c>
      <c r="D50" s="1232">
        <v>24</v>
      </c>
      <c r="E50" s="1232">
        <v>6</v>
      </c>
      <c r="F50" s="1232">
        <v>0</v>
      </c>
      <c r="G50" s="547">
        <f t="shared" si="1"/>
        <v>0</v>
      </c>
      <c r="H50" s="1234">
        <v>0</v>
      </c>
      <c r="I50" s="1234">
        <v>238</v>
      </c>
      <c r="J50" s="1233"/>
      <c r="K50" s="462"/>
      <c r="L50" s="1235" t="s">
        <v>428</v>
      </c>
      <c r="M50" s="1235" t="s">
        <v>428</v>
      </c>
      <c r="N50" s="1235" t="s">
        <v>428</v>
      </c>
    </row>
    <row r="51" spans="1:14">
      <c r="A51" s="90" t="s">
        <v>49</v>
      </c>
      <c r="B51" s="547">
        <f t="shared" si="0"/>
        <v>7369</v>
      </c>
      <c r="C51" s="810">
        <v>1784</v>
      </c>
      <c r="D51" s="810">
        <v>245</v>
      </c>
      <c r="E51" s="810">
        <v>30</v>
      </c>
      <c r="F51" s="810">
        <v>0</v>
      </c>
      <c r="G51" s="547">
        <f t="shared" si="1"/>
        <v>4862</v>
      </c>
      <c r="H51" s="812">
        <v>64</v>
      </c>
      <c r="I51" s="812">
        <v>327</v>
      </c>
      <c r="J51" s="811">
        <v>57</v>
      </c>
      <c r="K51" s="431"/>
      <c r="L51" s="813">
        <v>575</v>
      </c>
      <c r="M51" s="813">
        <v>4287</v>
      </c>
      <c r="N51" s="813">
        <v>39</v>
      </c>
    </row>
    <row r="52" spans="1:14">
      <c r="A52" s="90" t="s">
        <v>50</v>
      </c>
      <c r="B52" s="547">
        <f t="shared" si="0"/>
        <v>14248</v>
      </c>
      <c r="C52" s="4382">
        <v>1770</v>
      </c>
      <c r="D52" s="4382">
        <v>48</v>
      </c>
      <c r="E52" s="4382">
        <v>97</v>
      </c>
      <c r="F52" s="4382">
        <v>0</v>
      </c>
      <c r="G52" s="547">
        <f t="shared" si="1"/>
        <v>4660</v>
      </c>
      <c r="H52" s="4384">
        <v>7362</v>
      </c>
      <c r="I52" s="4384">
        <v>297</v>
      </c>
      <c r="J52" s="4383">
        <v>14</v>
      </c>
      <c r="K52" s="436"/>
      <c r="L52" s="4385">
        <v>516</v>
      </c>
      <c r="M52" s="4385">
        <v>4144</v>
      </c>
      <c r="N52" s="4385">
        <v>0</v>
      </c>
    </row>
    <row r="53" spans="1:14">
      <c r="A53" s="90" t="s">
        <v>51</v>
      </c>
      <c r="B53" s="547">
        <f t="shared" si="0"/>
        <v>11185</v>
      </c>
      <c r="C53" s="3773">
        <v>620</v>
      </c>
      <c r="D53" s="3773">
        <v>4</v>
      </c>
      <c r="E53" s="3773">
        <v>132</v>
      </c>
      <c r="F53" s="3773">
        <v>0</v>
      </c>
      <c r="G53" s="547">
        <f t="shared" si="1"/>
        <v>3091</v>
      </c>
      <c r="H53" s="3775">
        <v>3157</v>
      </c>
      <c r="I53" s="3775">
        <v>3164</v>
      </c>
      <c r="J53" s="3774">
        <v>1017</v>
      </c>
      <c r="K53" s="422"/>
      <c r="L53" s="3776">
        <v>206</v>
      </c>
      <c r="M53" s="3776">
        <v>2885</v>
      </c>
      <c r="N53" s="3776" t="s">
        <v>428</v>
      </c>
    </row>
    <row r="54" spans="1:14">
      <c r="A54" s="90" t="s">
        <v>52</v>
      </c>
      <c r="B54" s="547">
        <f t="shared" si="0"/>
        <v>1602</v>
      </c>
      <c r="C54" s="3005">
        <v>281</v>
      </c>
      <c r="D54" s="3005">
        <v>5</v>
      </c>
      <c r="E54" s="3005">
        <v>5</v>
      </c>
      <c r="F54" s="3005">
        <v>1</v>
      </c>
      <c r="G54" s="547">
        <f t="shared" si="1"/>
        <v>449</v>
      </c>
      <c r="H54" s="3007">
        <v>612</v>
      </c>
      <c r="I54" s="3007">
        <v>248</v>
      </c>
      <c r="J54" s="3006">
        <v>1</v>
      </c>
      <c r="K54" s="446"/>
      <c r="L54" s="3008">
        <v>209</v>
      </c>
      <c r="M54" s="3008">
        <v>240</v>
      </c>
      <c r="N54" s="3008">
        <v>248</v>
      </c>
    </row>
    <row r="55" spans="1:14" s="24" customFormat="1">
      <c r="A55" s="90" t="s">
        <v>53</v>
      </c>
      <c r="B55" s="547">
        <f t="shared" si="0"/>
        <v>978</v>
      </c>
      <c r="C55" s="5336">
        <v>185</v>
      </c>
      <c r="D55" s="5336">
        <v>2</v>
      </c>
      <c r="E55" s="5336">
        <v>8</v>
      </c>
      <c r="F55" s="5336">
        <v>0</v>
      </c>
      <c r="G55" s="547">
        <f t="shared" si="1"/>
        <v>461</v>
      </c>
      <c r="H55" s="5338">
        <v>317</v>
      </c>
      <c r="I55" s="5338">
        <v>5</v>
      </c>
      <c r="J55" s="5337">
        <v>0</v>
      </c>
      <c r="K55" s="427"/>
      <c r="L55" s="5339">
        <v>70</v>
      </c>
      <c r="M55" s="5339">
        <v>391</v>
      </c>
      <c r="N55" s="5339">
        <v>5</v>
      </c>
    </row>
    <row r="56" spans="1:14">
      <c r="A56" s="90" t="s">
        <v>54</v>
      </c>
      <c r="B56" s="547">
        <f t="shared" si="0"/>
        <v>901</v>
      </c>
      <c r="C56" s="1617">
        <v>312</v>
      </c>
      <c r="D56" s="1617">
        <v>9</v>
      </c>
      <c r="E56" s="1617">
        <v>14</v>
      </c>
      <c r="F56" s="1617">
        <v>0</v>
      </c>
      <c r="G56" s="547">
        <f t="shared" si="1"/>
        <v>553</v>
      </c>
      <c r="H56" s="1619">
        <v>0</v>
      </c>
      <c r="I56" s="1619">
        <v>9</v>
      </c>
      <c r="J56" s="1618">
        <v>4</v>
      </c>
      <c r="K56" s="406"/>
      <c r="L56" s="1620">
        <v>92</v>
      </c>
      <c r="M56" s="1620">
        <v>461</v>
      </c>
      <c r="N56" s="1620">
        <v>41</v>
      </c>
    </row>
    <row r="57" spans="1:14">
      <c r="A57" s="90" t="s">
        <v>55</v>
      </c>
      <c r="B57" s="547">
        <f t="shared" si="0"/>
        <v>8212</v>
      </c>
      <c r="C57" s="5259">
        <v>923</v>
      </c>
      <c r="D57" s="5259">
        <v>24</v>
      </c>
      <c r="E57" s="5259">
        <v>76</v>
      </c>
      <c r="F57" s="5259">
        <v>0</v>
      </c>
      <c r="G57" s="547">
        <f t="shared" si="1"/>
        <v>881</v>
      </c>
      <c r="H57" s="5261">
        <v>6240</v>
      </c>
      <c r="I57" s="5261">
        <v>61</v>
      </c>
      <c r="J57" s="5260">
        <v>7</v>
      </c>
      <c r="K57" s="494"/>
      <c r="L57" s="5262">
        <v>318</v>
      </c>
      <c r="M57" s="5262">
        <v>563</v>
      </c>
      <c r="N57" s="5262">
        <v>0</v>
      </c>
    </row>
    <row r="58" spans="1:14">
      <c r="A58" s="90" t="s">
        <v>56</v>
      </c>
      <c r="B58" s="547">
        <f t="shared" si="0"/>
        <v>2447</v>
      </c>
      <c r="C58" s="5571">
        <v>878</v>
      </c>
      <c r="D58" s="5571">
        <v>15</v>
      </c>
      <c r="E58" s="5571">
        <v>57</v>
      </c>
      <c r="F58" s="5571">
        <v>0</v>
      </c>
      <c r="G58" s="547">
        <f t="shared" si="1"/>
        <v>0</v>
      </c>
      <c r="H58" s="5572">
        <v>1497</v>
      </c>
      <c r="I58" s="5748" t="s">
        <v>3077</v>
      </c>
      <c r="J58" s="5747">
        <v>0</v>
      </c>
      <c r="K58" s="437"/>
      <c r="L58" s="6130">
        <v>0</v>
      </c>
      <c r="M58" s="6130">
        <v>0</v>
      </c>
      <c r="N58" s="6130">
        <v>9</v>
      </c>
    </row>
    <row r="59" spans="1:14" s="23" customFormat="1">
      <c r="A59" s="90" t="s">
        <v>57</v>
      </c>
      <c r="B59" s="547">
        <f t="shared" si="0"/>
        <v>27139</v>
      </c>
      <c r="C59" s="3575">
        <v>10687</v>
      </c>
      <c r="D59" s="3575">
        <v>277</v>
      </c>
      <c r="E59" s="3575">
        <v>218</v>
      </c>
      <c r="F59" s="3575">
        <v>0</v>
      </c>
      <c r="G59" s="547">
        <f t="shared" si="1"/>
        <v>15954</v>
      </c>
      <c r="H59" s="3577">
        <v>0</v>
      </c>
      <c r="I59" s="3577">
        <v>0</v>
      </c>
      <c r="J59" s="3576">
        <v>3</v>
      </c>
      <c r="K59" s="469"/>
      <c r="L59" s="3578">
        <v>3724</v>
      </c>
      <c r="M59" s="3578">
        <v>12230</v>
      </c>
      <c r="N59" s="3578">
        <v>124</v>
      </c>
    </row>
    <row r="60" spans="1:14" s="24" customFormat="1">
      <c r="A60" s="90" t="s">
        <v>58</v>
      </c>
      <c r="B60" s="547">
        <f t="shared" si="0"/>
        <v>5411</v>
      </c>
      <c r="C60" s="1515">
        <v>569</v>
      </c>
      <c r="D60" s="1515">
        <v>3</v>
      </c>
      <c r="E60" s="1515">
        <v>8</v>
      </c>
      <c r="F60" s="1515">
        <v>0</v>
      </c>
      <c r="G60" s="547">
        <f t="shared" si="1"/>
        <v>1931</v>
      </c>
      <c r="H60" s="1517">
        <v>2827</v>
      </c>
      <c r="I60" s="1517">
        <v>37</v>
      </c>
      <c r="J60" s="1516">
        <v>36</v>
      </c>
      <c r="K60" s="442"/>
      <c r="L60" s="1518">
        <v>0</v>
      </c>
      <c r="M60" s="1518">
        <v>1931</v>
      </c>
      <c r="N60" s="1518">
        <v>37</v>
      </c>
    </row>
    <row r="61" spans="1:14">
      <c r="A61" s="90" t="s">
        <v>59</v>
      </c>
      <c r="B61" s="547">
        <f t="shared" si="0"/>
        <v>1624</v>
      </c>
      <c r="C61" s="4579">
        <v>406</v>
      </c>
      <c r="D61" s="4579">
        <v>8</v>
      </c>
      <c r="E61" s="4579">
        <v>17</v>
      </c>
      <c r="F61" s="4579">
        <v>0</v>
      </c>
      <c r="G61" s="547">
        <f t="shared" si="1"/>
        <v>162</v>
      </c>
      <c r="H61" s="4581">
        <v>1020</v>
      </c>
      <c r="I61" s="4581">
        <v>11</v>
      </c>
      <c r="J61" s="4580">
        <v>0</v>
      </c>
      <c r="K61" s="448"/>
      <c r="L61" s="4582">
        <v>161</v>
      </c>
      <c r="M61" s="4582">
        <v>1</v>
      </c>
      <c r="N61" s="4582" t="s">
        <v>428</v>
      </c>
    </row>
    <row r="62" spans="1:14">
      <c r="A62" s="90" t="s">
        <v>60</v>
      </c>
      <c r="B62" s="547">
        <f t="shared" si="0"/>
        <v>5349</v>
      </c>
      <c r="C62" s="4677">
        <v>679</v>
      </c>
      <c r="D62" s="4677">
        <v>54</v>
      </c>
      <c r="E62" s="4677">
        <v>40</v>
      </c>
      <c r="F62" s="4677">
        <v>0</v>
      </c>
      <c r="G62" s="547">
        <f t="shared" si="1"/>
        <v>1122</v>
      </c>
      <c r="H62" s="4679">
        <v>3350</v>
      </c>
      <c r="I62" s="4679">
        <v>104</v>
      </c>
      <c r="J62" s="4678">
        <v>0</v>
      </c>
      <c r="K62" s="440"/>
      <c r="L62" s="4680">
        <v>877</v>
      </c>
      <c r="M62" s="4680">
        <v>245</v>
      </c>
      <c r="N62" s="4680" t="s">
        <v>428</v>
      </c>
    </row>
    <row r="63" spans="1:14">
      <c r="A63" s="90" t="s">
        <v>61</v>
      </c>
      <c r="B63" s="547">
        <f t="shared" si="0"/>
        <v>10893</v>
      </c>
      <c r="C63" s="5468">
        <v>1455</v>
      </c>
      <c r="D63" s="5468">
        <v>62</v>
      </c>
      <c r="E63" s="5468">
        <v>63</v>
      </c>
      <c r="F63" s="5468">
        <v>0</v>
      </c>
      <c r="G63" s="547">
        <f t="shared" si="1"/>
        <v>392</v>
      </c>
      <c r="H63" s="5470">
        <v>4288</v>
      </c>
      <c r="I63" s="5470">
        <v>292</v>
      </c>
      <c r="J63" s="5469">
        <v>4341</v>
      </c>
      <c r="K63" s="468"/>
      <c r="L63" s="5471">
        <v>101</v>
      </c>
      <c r="M63" s="5471">
        <v>291</v>
      </c>
      <c r="N63" s="5471">
        <v>0</v>
      </c>
    </row>
    <row r="64" spans="1:14">
      <c r="A64" s="90" t="s">
        <v>62</v>
      </c>
      <c r="B64" s="547">
        <f t="shared" si="0"/>
        <v>2236</v>
      </c>
      <c r="C64" s="3866">
        <v>720</v>
      </c>
      <c r="D64" s="3866">
        <v>6</v>
      </c>
      <c r="E64" s="3866">
        <v>15</v>
      </c>
      <c r="F64" s="3866">
        <v>0</v>
      </c>
      <c r="G64" s="547">
        <f t="shared" si="1"/>
        <v>234</v>
      </c>
      <c r="H64" s="3868">
        <v>1236</v>
      </c>
      <c r="I64" s="3868">
        <v>25</v>
      </c>
      <c r="J64" s="3867">
        <v>0</v>
      </c>
      <c r="K64" s="466"/>
      <c r="L64" s="3869">
        <v>233</v>
      </c>
      <c r="M64" s="3869">
        <v>1</v>
      </c>
      <c r="N64" s="3869">
        <v>8</v>
      </c>
    </row>
    <row r="65" spans="1:14">
      <c r="A65" s="90" t="s">
        <v>63</v>
      </c>
      <c r="B65" s="547">
        <f t="shared" si="0"/>
        <v>886</v>
      </c>
      <c r="C65" s="2624">
        <v>616</v>
      </c>
      <c r="D65" s="2624">
        <v>60</v>
      </c>
      <c r="E65" s="2624">
        <v>15</v>
      </c>
      <c r="F65" s="2624">
        <v>0</v>
      </c>
      <c r="G65" s="547">
        <f t="shared" si="1"/>
        <v>181</v>
      </c>
      <c r="H65" s="2626">
        <v>0</v>
      </c>
      <c r="I65" s="2626">
        <v>13</v>
      </c>
      <c r="J65" s="2625">
        <v>1</v>
      </c>
      <c r="K65" s="333"/>
      <c r="L65" s="2627">
        <v>181</v>
      </c>
      <c r="M65" s="2627">
        <v>0</v>
      </c>
      <c r="N65" s="2627">
        <v>15</v>
      </c>
    </row>
    <row r="66" spans="1:14" ht="24">
      <c r="A66" s="90" t="s">
        <v>64</v>
      </c>
      <c r="B66" s="547">
        <f t="shared" si="0"/>
        <v>3301</v>
      </c>
      <c r="C66" s="5876">
        <v>829</v>
      </c>
      <c r="D66" s="5876" t="s">
        <v>3149</v>
      </c>
      <c r="E66" s="5876">
        <v>21</v>
      </c>
      <c r="F66" s="5876">
        <v>0</v>
      </c>
      <c r="G66" s="547">
        <f t="shared" si="1"/>
        <v>62</v>
      </c>
      <c r="H66" s="5878">
        <v>869</v>
      </c>
      <c r="I66" s="5878">
        <v>29</v>
      </c>
      <c r="J66" s="5877">
        <v>1491</v>
      </c>
      <c r="K66" s="519"/>
      <c r="L66" s="5879">
        <v>62</v>
      </c>
      <c r="M66" s="5879" t="s">
        <v>428</v>
      </c>
      <c r="N66" s="5879" t="s">
        <v>3150</v>
      </c>
    </row>
    <row r="67" spans="1:14">
      <c r="A67" s="90" t="s">
        <v>65</v>
      </c>
      <c r="B67" s="547">
        <f t="shared" si="0"/>
        <v>34583</v>
      </c>
      <c r="C67" s="4480">
        <v>3894</v>
      </c>
      <c r="D67" s="4480">
        <v>79</v>
      </c>
      <c r="E67" s="4480">
        <v>51</v>
      </c>
      <c r="F67" s="4480">
        <v>0</v>
      </c>
      <c r="G67" s="547">
        <f t="shared" si="1"/>
        <v>27</v>
      </c>
      <c r="H67" s="4482">
        <v>30161</v>
      </c>
      <c r="I67" s="4482">
        <v>309</v>
      </c>
      <c r="J67" s="4481">
        <v>62</v>
      </c>
      <c r="K67" s="497"/>
      <c r="L67" s="4483">
        <v>0</v>
      </c>
      <c r="M67" s="4483">
        <v>27</v>
      </c>
      <c r="N67" s="4483">
        <v>30212</v>
      </c>
    </row>
    <row r="68" spans="1:14" s="51" customFormat="1" ht="14.25" customHeight="1">
      <c r="A68" s="174" t="s">
        <v>66</v>
      </c>
      <c r="B68" s="547">
        <f t="shared" si="0"/>
        <v>2730</v>
      </c>
      <c r="C68" s="6269">
        <v>404</v>
      </c>
      <c r="D68" s="6039">
        <v>1</v>
      </c>
      <c r="E68" s="6039">
        <v>53</v>
      </c>
      <c r="F68" s="6039">
        <v>0</v>
      </c>
      <c r="G68" s="547">
        <f t="shared" si="1"/>
        <v>1457</v>
      </c>
      <c r="H68" s="6039">
        <v>778</v>
      </c>
      <c r="I68" s="6039">
        <v>37</v>
      </c>
      <c r="J68" s="488">
        <v>0</v>
      </c>
      <c r="K68" s="487"/>
      <c r="L68" s="6268">
        <v>0</v>
      </c>
      <c r="M68" s="6268">
        <v>1457</v>
      </c>
      <c r="N68" s="6268" t="s">
        <v>428</v>
      </c>
    </row>
    <row r="69" spans="1:14" ht="13.5" thickBot="1">
      <c r="A69" s="144" t="s">
        <v>67</v>
      </c>
      <c r="B69" s="547">
        <f t="shared" si="0"/>
        <v>792</v>
      </c>
      <c r="C69" s="1897">
        <v>204</v>
      </c>
      <c r="D69" s="1897">
        <v>3</v>
      </c>
      <c r="E69" s="1897">
        <v>9</v>
      </c>
      <c r="F69" s="1897">
        <v>0</v>
      </c>
      <c r="G69" s="547">
        <f t="shared" si="1"/>
        <v>406</v>
      </c>
      <c r="H69" s="1899">
        <v>146</v>
      </c>
      <c r="I69" s="1899">
        <v>0</v>
      </c>
      <c r="J69" s="1898">
        <v>24</v>
      </c>
      <c r="K69" s="465"/>
      <c r="L69" s="1900">
        <v>45</v>
      </c>
      <c r="M69" s="1900">
        <v>361</v>
      </c>
      <c r="N69" s="1900" t="s">
        <v>1378</v>
      </c>
    </row>
    <row r="70" spans="1:14" ht="14.25" customHeight="1" thickBot="1">
      <c r="A70" s="137" t="s">
        <v>68</v>
      </c>
      <c r="B70" s="552">
        <f t="shared" ref="B70:J70" si="2">SUM(B13:B69)</f>
        <v>448592</v>
      </c>
      <c r="C70" s="145">
        <f t="shared" si="2"/>
        <v>68416</v>
      </c>
      <c r="D70" s="145">
        <f t="shared" si="2"/>
        <v>5524</v>
      </c>
      <c r="E70" s="145">
        <f t="shared" si="2"/>
        <v>2613</v>
      </c>
      <c r="F70" s="145">
        <f t="shared" si="2"/>
        <v>54</v>
      </c>
      <c r="G70" s="552">
        <f t="shared" si="2"/>
        <v>83407</v>
      </c>
      <c r="H70" s="145">
        <f t="shared" si="2"/>
        <v>240286</v>
      </c>
      <c r="I70" s="145"/>
      <c r="J70" s="145">
        <f t="shared" si="2"/>
        <v>16089</v>
      </c>
      <c r="K70" s="316"/>
      <c r="L70" s="145">
        <f>SUM(L13:L69)</f>
        <v>21606</v>
      </c>
      <c r="M70" s="145"/>
      <c r="N70" s="145">
        <f>SUM(N13:N69)</f>
        <v>38365</v>
      </c>
    </row>
    <row r="71" spans="1:14" ht="14.25" customHeight="1">
      <c r="A71" s="109" t="s">
        <v>69</v>
      </c>
      <c r="B71" s="547">
        <f t="shared" si="0"/>
        <v>53655</v>
      </c>
      <c r="C71" s="4217">
        <v>5369</v>
      </c>
      <c r="D71" s="4217">
        <v>51</v>
      </c>
      <c r="E71" s="4217">
        <v>343</v>
      </c>
      <c r="F71" s="4217" t="s">
        <v>428</v>
      </c>
      <c r="G71" s="547">
        <f t="shared" si="1"/>
        <v>6346</v>
      </c>
      <c r="H71" s="4220">
        <v>40846</v>
      </c>
      <c r="I71" s="4220">
        <v>700</v>
      </c>
      <c r="J71" s="4219">
        <v>0</v>
      </c>
      <c r="K71" s="4222" t="s">
        <v>398</v>
      </c>
      <c r="L71" s="4220">
        <v>5543</v>
      </c>
      <c r="M71" s="4220">
        <v>803</v>
      </c>
      <c r="N71" s="4220">
        <v>562</v>
      </c>
    </row>
    <row r="72" spans="1:14" ht="14.25" customHeight="1">
      <c r="A72" s="102" t="s">
        <v>70</v>
      </c>
      <c r="B72" s="547">
        <f t="shared" si="0"/>
        <v>120320</v>
      </c>
      <c r="C72" s="4217">
        <v>9074</v>
      </c>
      <c r="D72" s="4217">
        <v>338</v>
      </c>
      <c r="E72" s="4217">
        <v>297</v>
      </c>
      <c r="F72" s="4217" t="s">
        <v>428</v>
      </c>
      <c r="G72" s="547">
        <f t="shared" si="1"/>
        <v>9278</v>
      </c>
      <c r="H72" s="4220">
        <v>99028</v>
      </c>
      <c r="I72" s="4220">
        <v>2305</v>
      </c>
      <c r="J72" s="4219">
        <v>0</v>
      </c>
      <c r="K72" s="4222" t="s">
        <v>398</v>
      </c>
      <c r="L72" s="4220">
        <v>8502</v>
      </c>
      <c r="M72" s="4220">
        <v>776</v>
      </c>
      <c r="N72" s="4220">
        <v>1561</v>
      </c>
    </row>
    <row r="73" spans="1:14" ht="14.25" customHeight="1">
      <c r="A73" s="102" t="s">
        <v>71</v>
      </c>
      <c r="B73" s="547">
        <f t="shared" si="0"/>
        <v>97757</v>
      </c>
      <c r="C73" s="4217">
        <v>6257</v>
      </c>
      <c r="D73" s="4217">
        <v>367</v>
      </c>
      <c r="E73" s="4217">
        <v>277</v>
      </c>
      <c r="F73" s="4217" t="s">
        <v>428</v>
      </c>
      <c r="G73" s="547">
        <f t="shared" si="1"/>
        <v>8496</v>
      </c>
      <c r="H73" s="4220">
        <v>81120</v>
      </c>
      <c r="I73" s="4220">
        <v>1240</v>
      </c>
      <c r="J73" s="4219">
        <v>0</v>
      </c>
      <c r="K73" s="4222" t="s">
        <v>398</v>
      </c>
      <c r="L73" s="4220">
        <v>7741</v>
      </c>
      <c r="M73" s="4220">
        <v>755</v>
      </c>
      <c r="N73" s="4220">
        <v>941</v>
      </c>
    </row>
    <row r="74" spans="1:14" ht="14.25" customHeight="1">
      <c r="A74" s="102" t="s">
        <v>72</v>
      </c>
      <c r="B74" s="547">
        <f t="shared" si="0"/>
        <v>69848</v>
      </c>
      <c r="C74" s="4217">
        <v>6934</v>
      </c>
      <c r="D74" s="4217">
        <v>170</v>
      </c>
      <c r="E74" s="4217">
        <v>173</v>
      </c>
      <c r="F74" s="4217" t="s">
        <v>428</v>
      </c>
      <c r="G74" s="547">
        <f t="shared" si="1"/>
        <v>11261</v>
      </c>
      <c r="H74" s="4220">
        <v>50844</v>
      </c>
      <c r="I74" s="4220">
        <v>466</v>
      </c>
      <c r="J74" s="4219">
        <v>0</v>
      </c>
      <c r="K74" s="4222" t="s">
        <v>2339</v>
      </c>
      <c r="L74" s="4220">
        <v>9686</v>
      </c>
      <c r="M74" s="4220">
        <v>1575</v>
      </c>
      <c r="N74" s="4220">
        <v>260</v>
      </c>
    </row>
    <row r="75" spans="1:14" ht="14.25" customHeight="1" thickBot="1">
      <c r="A75" s="105" t="s">
        <v>73</v>
      </c>
      <c r="B75" s="547">
        <f t="shared" si="0"/>
        <v>19748</v>
      </c>
      <c r="C75" s="4218">
        <v>2385</v>
      </c>
      <c r="D75" s="4218">
        <v>90</v>
      </c>
      <c r="E75" s="4218">
        <v>49</v>
      </c>
      <c r="F75" s="4218" t="s">
        <v>428</v>
      </c>
      <c r="G75" s="547">
        <f t="shared" si="1"/>
        <v>1343</v>
      </c>
      <c r="H75" s="4221">
        <v>15742</v>
      </c>
      <c r="I75" s="4221">
        <v>139</v>
      </c>
      <c r="J75" s="4219">
        <v>0</v>
      </c>
      <c r="K75" s="4223" t="s">
        <v>398</v>
      </c>
      <c r="L75" s="4221">
        <v>1282</v>
      </c>
      <c r="M75" s="4221">
        <v>61</v>
      </c>
      <c r="N75" s="4221">
        <v>87</v>
      </c>
    </row>
    <row r="76" spans="1:14" ht="14.25" customHeight="1" thickBot="1">
      <c r="A76" s="106" t="s">
        <v>74</v>
      </c>
      <c r="B76" s="117">
        <f>SUM(B71:B75)</f>
        <v>361328</v>
      </c>
      <c r="C76" s="117">
        <f t="shared" ref="C76:L76" si="3">SUM(C71:C75)</f>
        <v>30019</v>
      </c>
      <c r="D76" s="117">
        <f t="shared" si="3"/>
        <v>1016</v>
      </c>
      <c r="E76" s="117">
        <f t="shared" si="3"/>
        <v>1139</v>
      </c>
      <c r="F76" s="117">
        <f t="shared" si="3"/>
        <v>0</v>
      </c>
      <c r="G76" s="117">
        <f t="shared" si="3"/>
        <v>36724</v>
      </c>
      <c r="H76" s="117">
        <f t="shared" si="3"/>
        <v>287580</v>
      </c>
      <c r="I76" s="117"/>
      <c r="J76" s="117">
        <f t="shared" si="3"/>
        <v>0</v>
      </c>
      <c r="K76" s="314"/>
      <c r="L76" s="117">
        <f t="shared" si="3"/>
        <v>32754</v>
      </c>
      <c r="M76" s="117"/>
      <c r="N76" s="117">
        <f>SUM(N71:N75)</f>
        <v>3411</v>
      </c>
    </row>
    <row r="77" spans="1:14" ht="14.25" customHeight="1" thickBot="1">
      <c r="A77" s="110" t="s">
        <v>75</v>
      </c>
      <c r="B77" s="126">
        <f>SUM(B70+B76)</f>
        <v>809920</v>
      </c>
      <c r="C77" s="126">
        <f t="shared" ref="C77:L77" si="4">SUM(C70+C76)</f>
        <v>98435</v>
      </c>
      <c r="D77" s="126">
        <f t="shared" si="4"/>
        <v>6540</v>
      </c>
      <c r="E77" s="126">
        <f t="shared" si="4"/>
        <v>3752</v>
      </c>
      <c r="F77" s="126">
        <f t="shared" si="4"/>
        <v>54</v>
      </c>
      <c r="G77" s="126">
        <f t="shared" si="4"/>
        <v>120131</v>
      </c>
      <c r="H77" s="126">
        <f t="shared" si="4"/>
        <v>527866</v>
      </c>
      <c r="I77" s="126"/>
      <c r="J77" s="126">
        <f t="shared" si="4"/>
        <v>16089</v>
      </c>
      <c r="K77" s="315"/>
      <c r="L77" s="126">
        <f t="shared" si="4"/>
        <v>54360</v>
      </c>
      <c r="M77" s="126"/>
      <c r="N77" s="126">
        <f>SUM(N70+N76)</f>
        <v>41776</v>
      </c>
    </row>
    <row r="78" spans="1:14" ht="13.5" thickTop="1"/>
  </sheetData>
  <mergeCells count="16">
    <mergeCell ref="K11:K12"/>
    <mergeCell ref="J10:K10"/>
    <mergeCell ref="L11:N11"/>
    <mergeCell ref="A11:A12"/>
    <mergeCell ref="H11:H12"/>
    <mergeCell ref="B11:B12"/>
    <mergeCell ref="C11:C12"/>
    <mergeCell ref="D11:D12"/>
    <mergeCell ref="E11:E12"/>
    <mergeCell ref="F11:F12"/>
    <mergeCell ref="G11:G12"/>
    <mergeCell ref="A1:G1"/>
    <mergeCell ref="A3:C3"/>
    <mergeCell ref="A5:B5"/>
    <mergeCell ref="I11:I12"/>
    <mergeCell ref="J11:J12"/>
  </mergeCells>
  <phoneticPr fontId="124" type="noConversion"/>
  <dataValidations count="1">
    <dataValidation type="whole" allowBlank="1" showInputMessage="1" showErrorMessage="1" error="This should be a whole number.  Please list reasons in the appropriate column." sqref="J71:J75 J13:J69" xr:uid="{5EF70B43-21CD-4DFE-A57B-DAE7CA13D657}">
      <formula1>0</formula1>
      <formula2>1000000</formula2>
    </dataValidation>
  </dataValidations>
  <printOptions horizontalCentered="1"/>
  <pageMargins left="0.45" right="0.45" top="0.25" bottom="0.5" header="0.3" footer="0.3"/>
  <pageSetup paperSize="5" scale="85" orientation="landscape" r:id="rId1"/>
  <headerFooter>
    <oddFooter>&amp;A&amp;RPage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0.499984740745262"/>
  </sheetPr>
  <dimension ref="A1:K76"/>
  <sheetViews>
    <sheetView topLeftCell="A9" zoomScaleNormal="100" workbookViewId="0">
      <pane ySplit="1" topLeftCell="A47" activePane="bottomLeft" state="frozen"/>
      <selection activeCell="A9" sqref="A9"/>
      <selection pane="bottomLeft" activeCell="B23" sqref="B22:B23"/>
    </sheetView>
  </sheetViews>
  <sheetFormatPr defaultRowHeight="12.75"/>
  <cols>
    <col min="1" max="1" width="15.42578125" customWidth="1"/>
    <col min="2" max="10" width="15" customWidth="1"/>
    <col min="11" max="11" width="35.7109375" style="19" customWidth="1"/>
  </cols>
  <sheetData>
    <row r="1" spans="1:11" ht="18" customHeight="1">
      <c r="A1" s="6376" t="s">
        <v>575</v>
      </c>
      <c r="B1" s="6376"/>
      <c r="C1" s="6376"/>
      <c r="D1" s="6376"/>
      <c r="E1" s="6376"/>
      <c r="F1" s="6376"/>
      <c r="G1" s="6376"/>
      <c r="H1" s="575"/>
      <c r="I1" s="575"/>
      <c r="J1" s="575"/>
      <c r="K1" s="575"/>
    </row>
    <row r="2" spans="1:11" ht="14.25" customHeight="1">
      <c r="A2" s="252"/>
      <c r="B2" s="252"/>
      <c r="C2" s="252"/>
      <c r="D2" s="252"/>
      <c r="E2" s="252"/>
      <c r="F2" s="252"/>
      <c r="G2" s="252"/>
      <c r="H2" s="252"/>
      <c r="I2" s="252"/>
      <c r="J2" s="252"/>
      <c r="K2" s="252"/>
    </row>
    <row r="3" spans="1:11" ht="18" customHeight="1">
      <c r="A3" s="296" t="s">
        <v>420</v>
      </c>
      <c r="B3" s="252"/>
      <c r="C3" s="252"/>
      <c r="D3" s="252"/>
      <c r="E3" s="252"/>
      <c r="F3" s="252"/>
      <c r="G3" s="252"/>
      <c r="H3" s="252"/>
      <c r="I3" s="252"/>
      <c r="J3" s="252"/>
      <c r="K3" s="252"/>
    </row>
    <row r="4" spans="1:11" ht="18" customHeight="1">
      <c r="A4" s="6284" t="s">
        <v>427</v>
      </c>
      <c r="B4" s="6284"/>
      <c r="C4" s="252"/>
      <c r="D4" s="252"/>
      <c r="E4" s="252"/>
      <c r="F4" s="252"/>
      <c r="G4" s="252"/>
      <c r="H4" s="252"/>
      <c r="I4" s="252"/>
      <c r="J4" s="252"/>
      <c r="K4" s="252"/>
    </row>
    <row r="5" spans="1:11" ht="18" customHeight="1">
      <c r="A5" s="292" t="s">
        <v>430</v>
      </c>
      <c r="B5" s="293">
        <v>0</v>
      </c>
      <c r="C5" s="252"/>
      <c r="D5" s="252"/>
      <c r="E5" s="252"/>
      <c r="F5" s="252"/>
      <c r="G5" s="252"/>
      <c r="H5" s="252"/>
      <c r="I5" s="252"/>
      <c r="J5" s="252"/>
      <c r="K5" s="252"/>
    </row>
    <row r="6" spans="1:11" ht="18" customHeight="1">
      <c r="A6" s="292" t="s">
        <v>429</v>
      </c>
      <c r="B6" s="293" t="s">
        <v>398</v>
      </c>
      <c r="C6" s="252"/>
      <c r="D6" s="252"/>
      <c r="E6" s="252"/>
      <c r="F6" s="252"/>
      <c r="G6" s="252"/>
      <c r="H6" s="252"/>
      <c r="I6" s="252"/>
      <c r="J6" s="252"/>
      <c r="K6" s="252"/>
    </row>
    <row r="7" spans="1:11" ht="18" customHeight="1">
      <c r="A7" s="292" t="s">
        <v>431</v>
      </c>
      <c r="B7" s="293" t="s">
        <v>428</v>
      </c>
      <c r="C7" s="252"/>
      <c r="D7" s="252"/>
      <c r="E7" s="252"/>
      <c r="F7" s="252"/>
      <c r="G7" s="252"/>
      <c r="H7" s="252"/>
      <c r="I7" s="252"/>
      <c r="J7" s="252"/>
      <c r="K7" s="252"/>
    </row>
    <row r="8" spans="1:11" ht="18" customHeight="1">
      <c r="A8" s="300"/>
      <c r="B8" s="301"/>
      <c r="C8" s="252"/>
      <c r="D8" s="252"/>
      <c r="E8" s="252"/>
      <c r="F8" s="252"/>
      <c r="G8" s="252"/>
      <c r="H8" s="252"/>
      <c r="I8" s="252"/>
      <c r="J8" s="252"/>
      <c r="K8" s="252"/>
    </row>
    <row r="9" spans="1:11" ht="77.25" customHeight="1">
      <c r="A9" s="255" t="s">
        <v>192</v>
      </c>
      <c r="B9" s="254" t="s">
        <v>671</v>
      </c>
      <c r="C9" s="254" t="s">
        <v>672</v>
      </c>
      <c r="D9" s="254" t="s">
        <v>673</v>
      </c>
      <c r="E9" s="254" t="s">
        <v>674</v>
      </c>
      <c r="F9" s="254" t="s">
        <v>670</v>
      </c>
      <c r="G9" s="254" t="s">
        <v>675</v>
      </c>
      <c r="H9" s="254" t="s">
        <v>676</v>
      </c>
      <c r="I9" s="254" t="s">
        <v>677</v>
      </c>
      <c r="J9" s="254" t="s">
        <v>678</v>
      </c>
      <c r="K9" s="77" t="s">
        <v>234</v>
      </c>
    </row>
    <row r="10" spans="1:11" ht="14.25" customHeight="1">
      <c r="A10" s="102" t="s">
        <v>11</v>
      </c>
      <c r="B10" s="2006">
        <v>45778</v>
      </c>
      <c r="C10" s="1985">
        <v>210897</v>
      </c>
      <c r="D10" s="1988" t="s">
        <v>717</v>
      </c>
      <c r="E10" s="2215">
        <v>4990</v>
      </c>
      <c r="F10" s="1985">
        <v>1253</v>
      </c>
      <c r="G10" s="1985">
        <v>1328</v>
      </c>
      <c r="H10" s="1985">
        <v>2200</v>
      </c>
      <c r="I10" s="2007">
        <v>200</v>
      </c>
      <c r="J10" s="2007">
        <v>9</v>
      </c>
      <c r="K10" s="2005"/>
    </row>
    <row r="11" spans="1:11" s="10" customFormat="1">
      <c r="A11" s="104" t="s">
        <v>12</v>
      </c>
      <c r="B11" s="5787">
        <v>45786</v>
      </c>
      <c r="C11" s="5784">
        <v>26833</v>
      </c>
      <c r="D11" s="5785" t="s">
        <v>717</v>
      </c>
      <c r="E11" s="5788">
        <v>640</v>
      </c>
      <c r="F11" s="5784">
        <v>297</v>
      </c>
      <c r="G11" s="5784">
        <v>175</v>
      </c>
      <c r="H11" s="5784">
        <v>168</v>
      </c>
      <c r="I11" s="5788">
        <v>0</v>
      </c>
      <c r="J11" s="5788">
        <v>0</v>
      </c>
      <c r="K11" s="5786" t="s">
        <v>3091</v>
      </c>
    </row>
    <row r="12" spans="1:11">
      <c r="A12" s="102" t="s">
        <v>13</v>
      </c>
      <c r="B12" s="3969">
        <v>45778</v>
      </c>
      <c r="C12" s="3966">
        <v>118517</v>
      </c>
      <c r="D12" s="3967" t="s">
        <v>717</v>
      </c>
      <c r="E12" s="3970">
        <v>6547</v>
      </c>
      <c r="F12" s="3966">
        <v>933</v>
      </c>
      <c r="G12" s="3966">
        <v>192</v>
      </c>
      <c r="H12" s="3966">
        <v>4244</v>
      </c>
      <c r="I12" s="3970">
        <v>1171</v>
      </c>
      <c r="J12" s="3970">
        <v>7</v>
      </c>
      <c r="K12" s="3968"/>
    </row>
    <row r="13" spans="1:11" ht="14.25" customHeight="1">
      <c r="A13" s="102" t="s">
        <v>14</v>
      </c>
      <c r="B13" s="3493">
        <v>45786</v>
      </c>
      <c r="C13" s="3490">
        <v>48294</v>
      </c>
      <c r="D13" s="3491" t="s">
        <v>717</v>
      </c>
      <c r="E13" s="3494">
        <v>1264</v>
      </c>
      <c r="F13" s="3490">
        <v>147</v>
      </c>
      <c r="G13" s="3490">
        <v>175</v>
      </c>
      <c r="H13" s="3490">
        <v>418</v>
      </c>
      <c r="I13" s="3494">
        <v>512</v>
      </c>
      <c r="J13" s="3494">
        <v>12</v>
      </c>
      <c r="K13" s="3492" t="s">
        <v>398</v>
      </c>
    </row>
    <row r="14" spans="1:11" ht="14.25" customHeight="1">
      <c r="A14" s="102" t="s">
        <v>15</v>
      </c>
      <c r="B14" s="2727">
        <v>45765</v>
      </c>
      <c r="C14" s="2724">
        <v>48090</v>
      </c>
      <c r="D14" s="2725" t="s">
        <v>717</v>
      </c>
      <c r="E14" s="2728">
        <v>1598</v>
      </c>
      <c r="F14" s="2724">
        <v>262</v>
      </c>
      <c r="G14" s="2724">
        <v>266</v>
      </c>
      <c r="H14" s="2724">
        <v>910</v>
      </c>
      <c r="I14" s="2728">
        <v>189</v>
      </c>
      <c r="J14" s="2728">
        <v>11</v>
      </c>
      <c r="K14" s="2726"/>
    </row>
    <row r="15" spans="1:11" ht="14.25" customHeight="1">
      <c r="A15" s="102" t="s">
        <v>16</v>
      </c>
      <c r="B15" s="721">
        <v>45786</v>
      </c>
      <c r="C15" s="718">
        <v>79162</v>
      </c>
      <c r="D15" s="719" t="s">
        <v>717</v>
      </c>
      <c r="E15" s="722">
        <v>2723</v>
      </c>
      <c r="F15" s="718">
        <v>512</v>
      </c>
      <c r="G15" s="718">
        <v>341</v>
      </c>
      <c r="H15" s="718">
        <v>1514</v>
      </c>
      <c r="I15" s="722">
        <v>344</v>
      </c>
      <c r="J15" s="722">
        <v>12</v>
      </c>
      <c r="K15" s="720" t="s">
        <v>398</v>
      </c>
    </row>
    <row r="16" spans="1:11" ht="48">
      <c r="A16" s="102" t="s">
        <v>17</v>
      </c>
      <c r="B16" s="4998">
        <v>45779</v>
      </c>
      <c r="C16" s="4995">
        <v>51550</v>
      </c>
      <c r="D16" s="4996" t="s">
        <v>717</v>
      </c>
      <c r="E16" s="4999">
        <v>1873</v>
      </c>
      <c r="F16" s="4995">
        <v>179</v>
      </c>
      <c r="G16" s="4995">
        <v>97</v>
      </c>
      <c r="H16" s="4995">
        <v>1292</v>
      </c>
      <c r="I16" s="4999">
        <v>294</v>
      </c>
      <c r="J16" s="4999">
        <v>11</v>
      </c>
      <c r="K16" s="4997" t="s">
        <v>2734</v>
      </c>
    </row>
    <row r="17" spans="1:11">
      <c r="A17" s="102" t="s">
        <v>18</v>
      </c>
      <c r="B17" s="980">
        <v>45772</v>
      </c>
      <c r="C17" s="977">
        <v>30751</v>
      </c>
      <c r="D17" s="978" t="s">
        <v>717</v>
      </c>
      <c r="E17" s="981">
        <v>1278</v>
      </c>
      <c r="F17" s="977">
        <v>287</v>
      </c>
      <c r="G17" s="977">
        <v>307</v>
      </c>
      <c r="H17" s="977">
        <v>480</v>
      </c>
      <c r="I17" s="981">
        <v>202</v>
      </c>
      <c r="J17" s="981">
        <v>2</v>
      </c>
      <c r="K17" s="979" t="s">
        <v>398</v>
      </c>
    </row>
    <row r="18" spans="1:11" ht="14.25" customHeight="1">
      <c r="A18" s="102" t="s">
        <v>19</v>
      </c>
      <c r="B18" s="2441">
        <v>45786</v>
      </c>
      <c r="C18" s="2438">
        <v>50554</v>
      </c>
      <c r="D18" s="2439" t="s">
        <v>717</v>
      </c>
      <c r="E18" s="2442">
        <v>1773</v>
      </c>
      <c r="F18" s="2438">
        <v>526</v>
      </c>
      <c r="G18" s="2438">
        <v>197</v>
      </c>
      <c r="H18" s="2438">
        <v>951</v>
      </c>
      <c r="I18" s="2442">
        <v>99</v>
      </c>
      <c r="J18" s="2442">
        <v>0</v>
      </c>
      <c r="K18" s="2440" t="s">
        <v>398</v>
      </c>
    </row>
    <row r="19" spans="1:11">
      <c r="A19" s="102" t="s">
        <v>20</v>
      </c>
      <c r="B19" s="3112">
        <v>45782</v>
      </c>
      <c r="C19" s="3109">
        <v>46641</v>
      </c>
      <c r="D19" s="3110" t="s">
        <v>717</v>
      </c>
      <c r="E19" s="3113">
        <v>1471</v>
      </c>
      <c r="F19" s="3109">
        <v>284</v>
      </c>
      <c r="G19" s="3109">
        <v>286</v>
      </c>
      <c r="H19" s="3109">
        <v>803</v>
      </c>
      <c r="I19" s="3113">
        <v>90</v>
      </c>
      <c r="J19" s="3113">
        <v>8</v>
      </c>
      <c r="K19" s="3111"/>
    </row>
    <row r="20" spans="1:11" ht="14.25" customHeight="1">
      <c r="A20" s="102" t="s">
        <v>21</v>
      </c>
      <c r="B20" s="929">
        <v>45782</v>
      </c>
      <c r="C20" s="922">
        <v>28756</v>
      </c>
      <c r="D20" s="923" t="s">
        <v>717</v>
      </c>
      <c r="E20" s="930">
        <v>1169</v>
      </c>
      <c r="F20" s="922">
        <v>177</v>
      </c>
      <c r="G20" s="922">
        <v>157</v>
      </c>
      <c r="H20" s="922">
        <v>778</v>
      </c>
      <c r="I20" s="930">
        <v>55</v>
      </c>
      <c r="J20" s="930">
        <v>2</v>
      </c>
      <c r="K20" s="928">
        <v>0</v>
      </c>
    </row>
    <row r="21" spans="1:11">
      <c r="A21" s="102" t="s">
        <v>22</v>
      </c>
      <c r="B21" s="638">
        <v>45779</v>
      </c>
      <c r="C21" s="620">
        <v>29354</v>
      </c>
      <c r="D21" s="624" t="s">
        <v>717</v>
      </c>
      <c r="E21" s="639">
        <v>1029</v>
      </c>
      <c r="F21" s="620">
        <v>45</v>
      </c>
      <c r="G21" s="620">
        <v>91</v>
      </c>
      <c r="H21" s="620">
        <v>425</v>
      </c>
      <c r="I21" s="639">
        <v>465</v>
      </c>
      <c r="J21" s="639">
        <v>3</v>
      </c>
      <c r="K21" s="640" t="s">
        <v>774</v>
      </c>
    </row>
    <row r="22" spans="1:11">
      <c r="A22" s="102" t="s">
        <v>23</v>
      </c>
      <c r="B22" s="6532">
        <v>45761</v>
      </c>
      <c r="C22" s="4783">
        <v>202985</v>
      </c>
      <c r="D22" s="4784" t="s">
        <v>717</v>
      </c>
      <c r="E22" s="4786">
        <v>5462</v>
      </c>
      <c r="F22" s="4783">
        <v>1160</v>
      </c>
      <c r="G22" s="4783">
        <v>1120</v>
      </c>
      <c r="H22" s="4783">
        <v>2963</v>
      </c>
      <c r="I22" s="4786">
        <v>216</v>
      </c>
      <c r="J22" s="4786">
        <v>3</v>
      </c>
      <c r="K22" s="4785"/>
    </row>
    <row r="23" spans="1:11" s="1" customFormat="1" ht="12">
      <c r="A23" s="102" t="s">
        <v>24</v>
      </c>
      <c r="B23" s="6532">
        <v>45911</v>
      </c>
      <c r="C23" s="5091">
        <v>631575</v>
      </c>
      <c r="D23" s="5092" t="s">
        <v>717</v>
      </c>
      <c r="E23" s="5094">
        <v>18156</v>
      </c>
      <c r="F23" s="5091">
        <v>10182</v>
      </c>
      <c r="G23" s="5091">
        <v>1253</v>
      </c>
      <c r="H23" s="5091">
        <v>6458</v>
      </c>
      <c r="I23" s="5094">
        <v>15</v>
      </c>
      <c r="J23" s="5094">
        <v>248</v>
      </c>
      <c r="K23" s="5093"/>
    </row>
    <row r="24" spans="1:11">
      <c r="A24" s="102" t="s">
        <v>25</v>
      </c>
      <c r="B24" s="1086">
        <v>45782</v>
      </c>
      <c r="C24" s="1079">
        <v>25958</v>
      </c>
      <c r="D24" s="1080" t="s">
        <v>717</v>
      </c>
      <c r="E24" s="1087">
        <v>479</v>
      </c>
      <c r="F24" s="1079">
        <v>32</v>
      </c>
      <c r="G24" s="1079">
        <v>17</v>
      </c>
      <c r="H24" s="1079">
        <v>327</v>
      </c>
      <c r="I24" s="1087">
        <v>101</v>
      </c>
      <c r="J24" s="1087">
        <v>2</v>
      </c>
      <c r="K24" s="1085" t="s">
        <v>398</v>
      </c>
    </row>
    <row r="25" spans="1:11">
      <c r="A25" s="102" t="s">
        <v>26</v>
      </c>
      <c r="B25" s="5174">
        <v>45765</v>
      </c>
      <c r="C25" s="5171">
        <v>27434</v>
      </c>
      <c r="D25" s="5172" t="s">
        <v>717</v>
      </c>
      <c r="E25" s="5175">
        <v>668</v>
      </c>
      <c r="F25" s="5171">
        <v>72</v>
      </c>
      <c r="G25" s="5171">
        <v>30</v>
      </c>
      <c r="H25" s="5171">
        <v>309</v>
      </c>
      <c r="I25" s="5175">
        <v>253</v>
      </c>
      <c r="J25" s="5175">
        <v>4</v>
      </c>
      <c r="K25" s="5173" t="s">
        <v>958</v>
      </c>
    </row>
    <row r="26" spans="1:11" ht="36">
      <c r="A26" s="102" t="s">
        <v>27</v>
      </c>
      <c r="B26" s="3401">
        <v>45786</v>
      </c>
      <c r="C26" s="3398">
        <v>33141</v>
      </c>
      <c r="D26" s="3399" t="s">
        <v>717</v>
      </c>
      <c r="E26" s="3402">
        <v>1250</v>
      </c>
      <c r="F26" s="3398">
        <v>130</v>
      </c>
      <c r="G26" s="3398">
        <v>197</v>
      </c>
      <c r="H26" s="3398">
        <v>790</v>
      </c>
      <c r="I26" s="3402">
        <v>131</v>
      </c>
      <c r="J26" s="3402">
        <v>2</v>
      </c>
      <c r="K26" s="3400" t="s">
        <v>2022</v>
      </c>
    </row>
    <row r="27" spans="1:11" ht="14.25" customHeight="1">
      <c r="A27" s="102" t="s">
        <v>28</v>
      </c>
      <c r="B27" s="1141">
        <v>45764</v>
      </c>
      <c r="C27" s="1138">
        <v>38063</v>
      </c>
      <c r="D27" s="1139" t="s">
        <v>717</v>
      </c>
      <c r="E27" s="1142">
        <v>1056</v>
      </c>
      <c r="F27" s="1138">
        <v>331</v>
      </c>
      <c r="G27" s="1138">
        <v>265</v>
      </c>
      <c r="H27" s="1138">
        <v>446</v>
      </c>
      <c r="I27" s="1142">
        <v>10</v>
      </c>
      <c r="J27" s="1142">
        <v>4</v>
      </c>
      <c r="K27" s="1140"/>
    </row>
    <row r="28" spans="1:11" ht="14.25" customHeight="1">
      <c r="A28" s="102" t="s">
        <v>29</v>
      </c>
      <c r="B28" s="1716">
        <v>45775</v>
      </c>
      <c r="C28" s="1713">
        <v>31580</v>
      </c>
      <c r="D28" s="1714" t="s">
        <v>717</v>
      </c>
      <c r="E28" s="1717">
        <v>837</v>
      </c>
      <c r="F28" s="1713">
        <v>167</v>
      </c>
      <c r="G28" s="1713">
        <v>140</v>
      </c>
      <c r="H28" s="1713">
        <v>482</v>
      </c>
      <c r="I28" s="1717">
        <v>8</v>
      </c>
      <c r="J28" s="1717">
        <v>40</v>
      </c>
      <c r="K28" s="1715" t="s">
        <v>725</v>
      </c>
    </row>
    <row r="29" spans="1:11" ht="14.25" customHeight="1">
      <c r="A29" s="102" t="s">
        <v>30</v>
      </c>
      <c r="B29" s="2821">
        <v>45765</v>
      </c>
      <c r="C29" s="2818">
        <v>4095</v>
      </c>
      <c r="D29" s="2819" t="s">
        <v>717</v>
      </c>
      <c r="E29" s="2822">
        <v>220</v>
      </c>
      <c r="F29" s="2818">
        <v>8</v>
      </c>
      <c r="G29" s="2818">
        <v>36</v>
      </c>
      <c r="H29" s="2818">
        <v>88</v>
      </c>
      <c r="I29" s="2822">
        <v>82</v>
      </c>
      <c r="J29" s="2822">
        <v>6</v>
      </c>
      <c r="K29" s="2820" t="s">
        <v>398</v>
      </c>
    </row>
    <row r="30" spans="1:11" ht="24">
      <c r="A30" s="102" t="s">
        <v>31</v>
      </c>
      <c r="B30" s="638">
        <v>45777</v>
      </c>
      <c r="C30" s="620">
        <v>39345</v>
      </c>
      <c r="D30" s="624" t="s">
        <v>717</v>
      </c>
      <c r="E30" s="639">
        <v>1466</v>
      </c>
      <c r="F30" s="620">
        <v>244</v>
      </c>
      <c r="G30" s="620">
        <v>113</v>
      </c>
      <c r="H30" s="620">
        <v>827</v>
      </c>
      <c r="I30" s="639">
        <v>0</v>
      </c>
      <c r="J30" s="639">
        <v>13</v>
      </c>
      <c r="K30" s="640" t="s">
        <v>729</v>
      </c>
    </row>
    <row r="31" spans="1:11" ht="24">
      <c r="A31" s="102" t="s">
        <v>32</v>
      </c>
      <c r="B31" s="2918">
        <v>45782</v>
      </c>
      <c r="C31" s="2915">
        <v>60420</v>
      </c>
      <c r="D31" s="2916" t="s">
        <v>717</v>
      </c>
      <c r="E31" s="2919">
        <v>3035</v>
      </c>
      <c r="F31" s="2915">
        <v>660</v>
      </c>
      <c r="G31" s="2915">
        <v>465</v>
      </c>
      <c r="H31" s="2915">
        <v>900</v>
      </c>
      <c r="I31" s="2919">
        <v>1008</v>
      </c>
      <c r="J31" s="2919">
        <v>2</v>
      </c>
      <c r="K31" s="2917" t="s">
        <v>1816</v>
      </c>
    </row>
    <row r="32" spans="1:11" ht="14.25" customHeight="1">
      <c r="A32" s="102" t="s">
        <v>33</v>
      </c>
      <c r="B32" s="6532">
        <v>45756</v>
      </c>
      <c r="C32" s="5376">
        <v>17038</v>
      </c>
      <c r="D32" s="5377" t="s">
        <v>717</v>
      </c>
      <c r="E32" s="5379">
        <v>538</v>
      </c>
      <c r="F32" s="5376">
        <v>131</v>
      </c>
      <c r="G32" s="5376">
        <v>43</v>
      </c>
      <c r="H32" s="5376">
        <v>115</v>
      </c>
      <c r="I32" s="5379">
        <v>54</v>
      </c>
      <c r="J32" s="5379">
        <v>2</v>
      </c>
      <c r="K32" s="5378" t="s">
        <v>1045</v>
      </c>
    </row>
    <row r="33" spans="1:11">
      <c r="A33" s="102" t="s">
        <v>34</v>
      </c>
      <c r="B33" s="5683">
        <v>45773</v>
      </c>
      <c r="C33" s="5680">
        <v>41178</v>
      </c>
      <c r="D33" s="5681" t="s">
        <v>717</v>
      </c>
      <c r="E33" s="5684">
        <v>1558</v>
      </c>
      <c r="F33" s="5680">
        <v>205</v>
      </c>
      <c r="G33" s="5680">
        <v>154</v>
      </c>
      <c r="H33" s="5680">
        <v>1067</v>
      </c>
      <c r="I33" s="5684">
        <v>270</v>
      </c>
      <c r="J33" s="5684">
        <v>1</v>
      </c>
      <c r="K33" s="5682"/>
    </row>
    <row r="34" spans="1:11" ht="120">
      <c r="A34" s="102" t="s">
        <v>35</v>
      </c>
      <c r="B34" s="4877">
        <v>45785</v>
      </c>
      <c r="C34" s="4878">
        <v>44699</v>
      </c>
      <c r="D34" s="4875" t="s">
        <v>717</v>
      </c>
      <c r="E34" s="4879">
        <v>1284</v>
      </c>
      <c r="F34" s="4874">
        <v>328</v>
      </c>
      <c r="G34" s="4874">
        <v>250</v>
      </c>
      <c r="H34" s="4874">
        <v>588</v>
      </c>
      <c r="I34" s="4876" t="s">
        <v>428</v>
      </c>
      <c r="J34" s="4876">
        <v>4</v>
      </c>
      <c r="K34" s="4880" t="s">
        <v>2679</v>
      </c>
    </row>
    <row r="35" spans="1:11">
      <c r="A35" s="102" t="s">
        <v>36</v>
      </c>
      <c r="B35" s="3209">
        <v>45772</v>
      </c>
      <c r="C35" s="3206">
        <v>503840</v>
      </c>
      <c r="D35" s="3207" t="s">
        <v>717</v>
      </c>
      <c r="E35" s="3210">
        <v>18839</v>
      </c>
      <c r="F35" s="3206">
        <v>3074</v>
      </c>
      <c r="G35" s="3206">
        <v>426</v>
      </c>
      <c r="H35" s="3206">
        <v>12893</v>
      </c>
      <c r="I35" s="3210" t="s">
        <v>428</v>
      </c>
      <c r="J35" s="3210">
        <v>52</v>
      </c>
      <c r="K35" s="3208" t="s">
        <v>398</v>
      </c>
    </row>
    <row r="36" spans="1:11" ht="24">
      <c r="A36" s="102" t="s">
        <v>37</v>
      </c>
      <c r="B36" s="6532" t="s">
        <v>1518</v>
      </c>
      <c r="C36" s="2148">
        <v>28426</v>
      </c>
      <c r="D36" s="2149" t="s">
        <v>717</v>
      </c>
      <c r="E36" s="2151">
        <v>420</v>
      </c>
      <c r="F36" s="2148">
        <v>83</v>
      </c>
      <c r="G36" s="2148">
        <v>31</v>
      </c>
      <c r="H36" s="2148">
        <v>213</v>
      </c>
      <c r="I36" s="2151">
        <v>36</v>
      </c>
      <c r="J36" s="2151">
        <v>0</v>
      </c>
      <c r="K36" s="2150" t="s">
        <v>1519</v>
      </c>
    </row>
    <row r="37" spans="1:11" ht="108">
      <c r="A37" s="102" t="s">
        <v>38</v>
      </c>
      <c r="B37" s="4066">
        <v>45786</v>
      </c>
      <c r="C37" s="4063">
        <v>1010320</v>
      </c>
      <c r="D37" s="4064" t="s">
        <v>717</v>
      </c>
      <c r="E37" s="4067">
        <v>19833</v>
      </c>
      <c r="F37" s="4063">
        <v>3078</v>
      </c>
      <c r="G37" s="4063">
        <v>2296</v>
      </c>
      <c r="H37" s="4063">
        <v>13100</v>
      </c>
      <c r="I37" s="4067">
        <v>1306</v>
      </c>
      <c r="J37" s="4067">
        <v>53</v>
      </c>
      <c r="K37" s="4065" t="s">
        <v>2309</v>
      </c>
    </row>
    <row r="38" spans="1:11" ht="14.25" customHeight="1">
      <c r="A38" s="102" t="s">
        <v>39</v>
      </c>
      <c r="B38" s="6532">
        <v>45749</v>
      </c>
      <c r="C38" s="1801">
        <v>136324</v>
      </c>
      <c r="D38" s="1802" t="s">
        <v>717</v>
      </c>
      <c r="E38" s="1804">
        <v>3748</v>
      </c>
      <c r="F38" s="1801">
        <v>326</v>
      </c>
      <c r="G38" s="1801">
        <v>258</v>
      </c>
      <c r="H38" s="1801">
        <v>2503</v>
      </c>
      <c r="I38" s="1804">
        <v>643</v>
      </c>
      <c r="J38" s="1804">
        <v>18</v>
      </c>
      <c r="K38" s="1803" t="s">
        <v>398</v>
      </c>
    </row>
    <row r="39" spans="1:11" ht="14.25" customHeight="1">
      <c r="A39" s="102" t="s">
        <v>40</v>
      </c>
      <c r="B39" s="2057">
        <v>45765</v>
      </c>
      <c r="C39" s="2054">
        <v>134957</v>
      </c>
      <c r="D39" s="2055" t="s">
        <v>717</v>
      </c>
      <c r="E39" s="2058">
        <v>5171</v>
      </c>
      <c r="F39" s="2054">
        <v>735</v>
      </c>
      <c r="G39" s="2054">
        <v>422</v>
      </c>
      <c r="H39" s="2054">
        <v>2133</v>
      </c>
      <c r="I39" s="2058">
        <v>1867</v>
      </c>
      <c r="J39" s="2058">
        <v>11</v>
      </c>
      <c r="K39" s="2056"/>
    </row>
    <row r="40" spans="1:11">
      <c r="A40" s="102" t="s">
        <v>41</v>
      </c>
      <c r="B40" s="3680">
        <v>45786</v>
      </c>
      <c r="C40" s="3677">
        <v>311429</v>
      </c>
      <c r="D40" s="3678" t="s">
        <v>717</v>
      </c>
      <c r="E40" s="3681">
        <v>13535</v>
      </c>
      <c r="F40" s="3677">
        <v>3420</v>
      </c>
      <c r="G40" s="3677">
        <v>1782</v>
      </c>
      <c r="H40" s="3677">
        <v>7643</v>
      </c>
      <c r="I40" s="3681">
        <v>672</v>
      </c>
      <c r="J40" s="3681">
        <v>18</v>
      </c>
      <c r="K40" s="3679"/>
    </row>
    <row r="41" spans="1:11" ht="14.25" customHeight="1">
      <c r="A41" s="102" t="s">
        <v>42</v>
      </c>
      <c r="B41" s="3305">
        <v>45785</v>
      </c>
      <c r="C41" s="3302">
        <v>72623</v>
      </c>
      <c r="D41" s="3303" t="s">
        <v>717</v>
      </c>
      <c r="E41" s="3306">
        <v>2107</v>
      </c>
      <c r="F41" s="3302">
        <v>413</v>
      </c>
      <c r="G41" s="3302">
        <v>459</v>
      </c>
      <c r="H41" s="3302">
        <v>1161</v>
      </c>
      <c r="I41" s="3306">
        <v>63</v>
      </c>
      <c r="J41" s="3306">
        <v>11</v>
      </c>
      <c r="K41" s="3304" t="s">
        <v>398</v>
      </c>
    </row>
    <row r="42" spans="1:11">
      <c r="A42" s="102" t="s">
        <v>43</v>
      </c>
      <c r="B42" s="6532" t="s">
        <v>1678</v>
      </c>
      <c r="C42" s="2532">
        <v>249509</v>
      </c>
      <c r="D42" s="2533" t="s">
        <v>717</v>
      </c>
      <c r="E42" s="2535">
        <v>5055</v>
      </c>
      <c r="F42" s="2532">
        <v>930</v>
      </c>
      <c r="G42" s="2532">
        <v>320</v>
      </c>
      <c r="H42" s="2532">
        <v>3863</v>
      </c>
      <c r="I42" s="2535">
        <v>257</v>
      </c>
      <c r="J42" s="2535">
        <v>2</v>
      </c>
      <c r="K42" s="2534"/>
    </row>
    <row r="43" spans="1:11" ht="14.25" customHeight="1">
      <c r="A43" s="102" t="s">
        <v>44</v>
      </c>
      <c r="B43" s="1332">
        <v>45775</v>
      </c>
      <c r="C43" s="1329">
        <v>25667</v>
      </c>
      <c r="D43" s="1330" t="s">
        <v>717</v>
      </c>
      <c r="E43" s="1333">
        <v>956</v>
      </c>
      <c r="F43" s="1329">
        <v>60</v>
      </c>
      <c r="G43" s="1329">
        <v>102</v>
      </c>
      <c r="H43" s="1329">
        <v>402</v>
      </c>
      <c r="I43" s="1333">
        <v>390</v>
      </c>
      <c r="J43" s="1333">
        <v>2</v>
      </c>
      <c r="K43" s="1331"/>
    </row>
    <row r="44" spans="1:11" ht="14.25" customHeight="1">
      <c r="A44" s="102" t="s">
        <v>45</v>
      </c>
      <c r="B44" s="929">
        <v>45775</v>
      </c>
      <c r="C44" s="922">
        <v>76830</v>
      </c>
      <c r="D44" s="923" t="s">
        <v>717</v>
      </c>
      <c r="E44" s="930">
        <v>3789</v>
      </c>
      <c r="F44" s="922">
        <v>750</v>
      </c>
      <c r="G44" s="922">
        <v>260</v>
      </c>
      <c r="H44" s="922">
        <v>2352</v>
      </c>
      <c r="I44" s="930">
        <v>420</v>
      </c>
      <c r="J44" s="930">
        <v>7</v>
      </c>
      <c r="K44" s="928" t="s">
        <v>958</v>
      </c>
    </row>
    <row r="45" spans="1:11" ht="14.25" customHeight="1">
      <c r="A45" s="102" t="s">
        <v>46</v>
      </c>
      <c r="B45" s="1426">
        <v>45763</v>
      </c>
      <c r="C45" s="1423">
        <v>34796</v>
      </c>
      <c r="D45" s="1424" t="s">
        <v>717</v>
      </c>
      <c r="E45" s="1427">
        <v>942</v>
      </c>
      <c r="F45" s="1423">
        <v>157</v>
      </c>
      <c r="G45" s="1423">
        <v>163</v>
      </c>
      <c r="H45" s="1423">
        <v>418</v>
      </c>
      <c r="I45" s="1427">
        <v>203</v>
      </c>
      <c r="J45" s="1427">
        <v>1</v>
      </c>
      <c r="K45" s="1425" t="s">
        <v>398</v>
      </c>
    </row>
    <row r="46" spans="1:11" ht="14.25" customHeight="1">
      <c r="A46" s="102" t="s">
        <v>47</v>
      </c>
      <c r="B46" s="2252">
        <v>45778</v>
      </c>
      <c r="C46" s="2249">
        <v>70004</v>
      </c>
      <c r="D46" s="2250" t="s">
        <v>717</v>
      </c>
      <c r="E46" s="2253">
        <v>1490</v>
      </c>
      <c r="F46" s="2249">
        <v>251</v>
      </c>
      <c r="G46" s="2249">
        <v>619</v>
      </c>
      <c r="H46" s="2249">
        <v>427</v>
      </c>
      <c r="I46" s="2253">
        <v>193</v>
      </c>
      <c r="J46" s="2253">
        <v>0</v>
      </c>
      <c r="K46" s="2251" t="s">
        <v>398</v>
      </c>
    </row>
    <row r="47" spans="1:11" ht="14.25" customHeight="1">
      <c r="A47" s="102" t="s">
        <v>48</v>
      </c>
      <c r="B47" s="6532">
        <v>45789</v>
      </c>
      <c r="C47" s="1236">
        <v>108986</v>
      </c>
      <c r="D47" s="1237" t="s">
        <v>717</v>
      </c>
      <c r="E47" s="1239">
        <v>4735</v>
      </c>
      <c r="F47" s="1236">
        <v>485</v>
      </c>
      <c r="G47" s="1236">
        <v>336</v>
      </c>
      <c r="H47" s="1236">
        <v>3479</v>
      </c>
      <c r="I47" s="1239">
        <v>428</v>
      </c>
      <c r="J47" s="1239">
        <v>7</v>
      </c>
      <c r="K47" s="1238" t="s">
        <v>398</v>
      </c>
    </row>
    <row r="48" spans="1:11">
      <c r="A48" s="102" t="s">
        <v>49</v>
      </c>
      <c r="B48" s="817">
        <v>45777</v>
      </c>
      <c r="C48" s="814">
        <v>195085</v>
      </c>
      <c r="D48" s="815" t="s">
        <v>717</v>
      </c>
      <c r="E48" s="818">
        <v>4180</v>
      </c>
      <c r="F48" s="814">
        <v>770</v>
      </c>
      <c r="G48" s="814">
        <v>947</v>
      </c>
      <c r="H48" s="814">
        <v>2136</v>
      </c>
      <c r="I48" s="818">
        <v>327</v>
      </c>
      <c r="J48" s="818">
        <v>0</v>
      </c>
      <c r="K48" s="816"/>
    </row>
    <row r="49" spans="1:11" ht="14.25" customHeight="1">
      <c r="A49" s="102" t="s">
        <v>50</v>
      </c>
      <c r="B49" s="4389">
        <v>45786</v>
      </c>
      <c r="C49" s="4386">
        <v>181526</v>
      </c>
      <c r="D49" s="4387" t="s">
        <v>717</v>
      </c>
      <c r="E49" s="4390">
        <v>15426</v>
      </c>
      <c r="F49" s="4386">
        <v>7810</v>
      </c>
      <c r="G49" s="4386">
        <v>620</v>
      </c>
      <c r="H49" s="4386">
        <v>3966</v>
      </c>
      <c r="I49" s="4390">
        <v>2561</v>
      </c>
      <c r="J49" s="4390">
        <v>469</v>
      </c>
      <c r="K49" s="4388"/>
    </row>
    <row r="50" spans="1:11" ht="14.25" customHeight="1">
      <c r="A50" s="102" t="s">
        <v>51</v>
      </c>
      <c r="B50" s="421">
        <v>45785</v>
      </c>
      <c r="C50" s="418">
        <v>99837</v>
      </c>
      <c r="D50" s="419" t="s">
        <v>717</v>
      </c>
      <c r="E50" s="418">
        <v>1897</v>
      </c>
      <c r="F50" s="418">
        <v>257</v>
      </c>
      <c r="G50" s="418">
        <v>248</v>
      </c>
      <c r="H50" s="418">
        <v>1378</v>
      </c>
      <c r="I50" s="418">
        <v>5</v>
      </c>
      <c r="J50" s="418">
        <v>9</v>
      </c>
      <c r="K50" s="420"/>
    </row>
    <row r="51" spans="1:11" ht="48">
      <c r="A51" s="102" t="s">
        <v>52</v>
      </c>
      <c r="B51" s="3012">
        <v>45775</v>
      </c>
      <c r="C51" s="3009">
        <v>20343</v>
      </c>
      <c r="D51" s="3010" t="s">
        <v>717</v>
      </c>
      <c r="E51" s="3013">
        <v>527</v>
      </c>
      <c r="F51" s="3009">
        <v>121</v>
      </c>
      <c r="G51" s="3009">
        <v>101</v>
      </c>
      <c r="H51" s="3009">
        <v>247</v>
      </c>
      <c r="I51" s="3013">
        <v>53</v>
      </c>
      <c r="J51" s="3013">
        <v>5</v>
      </c>
      <c r="K51" s="3011" t="s">
        <v>1859</v>
      </c>
    </row>
    <row r="52" spans="1:11" ht="14.25" customHeight="1">
      <c r="A52" s="102" t="s">
        <v>53</v>
      </c>
      <c r="B52" s="6532">
        <v>45747</v>
      </c>
      <c r="C52" s="2344">
        <v>12495</v>
      </c>
      <c r="D52" s="2345" t="s">
        <v>717</v>
      </c>
      <c r="E52" s="2347">
        <v>377</v>
      </c>
      <c r="F52" s="2344">
        <v>21</v>
      </c>
      <c r="G52" s="2344">
        <v>50</v>
      </c>
      <c r="H52" s="2344">
        <v>185</v>
      </c>
      <c r="I52" s="2347">
        <v>118</v>
      </c>
      <c r="J52" s="2347">
        <v>3</v>
      </c>
      <c r="K52" s="2346"/>
    </row>
    <row r="53" spans="1:11">
      <c r="A53" s="102" t="s">
        <v>54</v>
      </c>
      <c r="B53" s="1624">
        <v>45786</v>
      </c>
      <c r="C53" s="1621">
        <v>20794</v>
      </c>
      <c r="D53" s="1622" t="s">
        <v>717</v>
      </c>
      <c r="E53" s="1625">
        <v>684</v>
      </c>
      <c r="F53" s="1621">
        <v>81</v>
      </c>
      <c r="G53" s="1621">
        <v>45</v>
      </c>
      <c r="H53" s="1621">
        <v>419</v>
      </c>
      <c r="I53" s="1625">
        <v>92</v>
      </c>
      <c r="J53" s="1625">
        <v>0</v>
      </c>
      <c r="K53" s="1623" t="s">
        <v>1265</v>
      </c>
    </row>
    <row r="54" spans="1:11" ht="48">
      <c r="A54" s="102" t="s">
        <v>55</v>
      </c>
      <c r="B54" s="5266">
        <v>45776</v>
      </c>
      <c r="C54" s="5263">
        <v>61066</v>
      </c>
      <c r="D54" s="5264" t="s">
        <v>717</v>
      </c>
      <c r="E54" s="5267">
        <v>2056</v>
      </c>
      <c r="F54" s="5263">
        <v>319</v>
      </c>
      <c r="G54" s="5263">
        <v>190</v>
      </c>
      <c r="H54" s="5263">
        <v>674</v>
      </c>
      <c r="I54" s="5267">
        <v>865</v>
      </c>
      <c r="J54" s="5267">
        <v>8</v>
      </c>
      <c r="K54" s="5265" t="s">
        <v>2870</v>
      </c>
    </row>
    <row r="55" spans="1:11" ht="14.25" customHeight="1">
      <c r="A55" s="102" t="s">
        <v>56</v>
      </c>
      <c r="B55" s="5576">
        <v>45762</v>
      </c>
      <c r="C55" s="5573">
        <v>62209</v>
      </c>
      <c r="D55" s="5574" t="s">
        <v>717</v>
      </c>
      <c r="E55" s="5577">
        <v>2162</v>
      </c>
      <c r="F55" s="5573">
        <v>677</v>
      </c>
      <c r="G55" s="5573">
        <v>467</v>
      </c>
      <c r="H55" s="5573">
        <v>917</v>
      </c>
      <c r="I55" s="5577">
        <v>97</v>
      </c>
      <c r="J55" s="5577">
        <v>4</v>
      </c>
      <c r="K55" s="5575"/>
    </row>
    <row r="56" spans="1:11" ht="14.25" customHeight="1">
      <c r="A56" s="102" t="s">
        <v>57</v>
      </c>
      <c r="B56" s="3582">
        <v>45782</v>
      </c>
      <c r="C56" s="3579">
        <v>693877</v>
      </c>
      <c r="D56" s="3580" t="s">
        <v>2098</v>
      </c>
      <c r="E56" s="3583">
        <v>10885</v>
      </c>
      <c r="F56" s="3579">
        <v>3297</v>
      </c>
      <c r="G56" s="3579">
        <v>2652</v>
      </c>
      <c r="H56" s="3579">
        <v>1870</v>
      </c>
      <c r="I56" s="3583">
        <v>3062</v>
      </c>
      <c r="J56" s="3583">
        <v>4</v>
      </c>
      <c r="K56" s="3581"/>
    </row>
    <row r="57" spans="1:11" s="24" customFormat="1" ht="14.25" customHeight="1">
      <c r="A57" s="87" t="s">
        <v>58</v>
      </c>
      <c r="B57" s="1522">
        <v>45779</v>
      </c>
      <c r="C57" s="1519">
        <v>51191</v>
      </c>
      <c r="D57" s="1520" t="s">
        <v>717</v>
      </c>
      <c r="E57" s="1523">
        <v>2043</v>
      </c>
      <c r="F57" s="1519">
        <v>187</v>
      </c>
      <c r="G57" s="1519">
        <v>395</v>
      </c>
      <c r="H57" s="1519">
        <v>1224</v>
      </c>
      <c r="I57" s="1523">
        <v>237</v>
      </c>
      <c r="J57" s="1523">
        <v>0</v>
      </c>
      <c r="K57" s="1521"/>
    </row>
    <row r="58" spans="1:11" ht="48">
      <c r="A58" s="102" t="s">
        <v>59</v>
      </c>
      <c r="B58" s="6532">
        <v>45754</v>
      </c>
      <c r="C58" s="4583">
        <v>31490</v>
      </c>
      <c r="D58" s="4584" t="s">
        <v>717</v>
      </c>
      <c r="E58" s="4586">
        <v>701</v>
      </c>
      <c r="F58" s="4583">
        <v>99</v>
      </c>
      <c r="G58" s="4583">
        <v>161</v>
      </c>
      <c r="H58" s="4583">
        <v>238</v>
      </c>
      <c r="I58" s="4586">
        <v>201</v>
      </c>
      <c r="J58" s="4586">
        <v>2</v>
      </c>
      <c r="K58" s="4585" t="s">
        <v>2527</v>
      </c>
    </row>
    <row r="59" spans="1:11" ht="14.25" customHeight="1">
      <c r="A59" s="102" t="s">
        <v>60</v>
      </c>
      <c r="B59" s="4684">
        <v>45783</v>
      </c>
      <c r="C59" s="4681">
        <v>59309</v>
      </c>
      <c r="D59" s="4682" t="s">
        <v>717</v>
      </c>
      <c r="E59" s="4685">
        <v>2899</v>
      </c>
      <c r="F59" s="4681">
        <v>293</v>
      </c>
      <c r="G59" s="4681">
        <v>310</v>
      </c>
      <c r="H59" s="4681">
        <v>1655</v>
      </c>
      <c r="I59" s="4685">
        <v>634</v>
      </c>
      <c r="J59" s="4685">
        <v>7</v>
      </c>
      <c r="K59" s="4683" t="s">
        <v>398</v>
      </c>
    </row>
    <row r="60" spans="1:11">
      <c r="A60" s="102" t="s">
        <v>61</v>
      </c>
      <c r="B60" s="5475">
        <v>45786</v>
      </c>
      <c r="C60" s="5472">
        <v>130939</v>
      </c>
      <c r="D60" s="5473" t="s">
        <v>717</v>
      </c>
      <c r="E60" s="5476">
        <v>4599</v>
      </c>
      <c r="F60" s="5472">
        <v>456</v>
      </c>
      <c r="G60" s="5472">
        <v>894</v>
      </c>
      <c r="H60" s="5472">
        <v>3030</v>
      </c>
      <c r="I60" s="5476">
        <v>210</v>
      </c>
      <c r="J60" s="5476">
        <v>9</v>
      </c>
      <c r="K60" s="5474"/>
    </row>
    <row r="61" spans="1:11">
      <c r="A61" s="102" t="s">
        <v>62</v>
      </c>
      <c r="B61" s="3873">
        <v>45775</v>
      </c>
      <c r="C61" s="3870">
        <v>47536</v>
      </c>
      <c r="D61" s="3871" t="s">
        <v>717</v>
      </c>
      <c r="E61" s="3874">
        <v>1707</v>
      </c>
      <c r="F61" s="3870">
        <v>253</v>
      </c>
      <c r="G61" s="3870">
        <v>351</v>
      </c>
      <c r="H61" s="3870">
        <v>818</v>
      </c>
      <c r="I61" s="3874">
        <v>247</v>
      </c>
      <c r="J61" s="3874">
        <v>6</v>
      </c>
      <c r="K61" s="3872"/>
    </row>
    <row r="62" spans="1:11">
      <c r="A62" s="102" t="s">
        <v>63</v>
      </c>
      <c r="B62" s="2631">
        <v>45762</v>
      </c>
      <c r="C62" s="2628">
        <v>38323</v>
      </c>
      <c r="D62" s="2629" t="s">
        <v>717</v>
      </c>
      <c r="E62" s="2632">
        <v>1657</v>
      </c>
      <c r="F62" s="2628">
        <v>104</v>
      </c>
      <c r="G62" s="2628">
        <v>120</v>
      </c>
      <c r="H62" s="2628">
        <v>1323</v>
      </c>
      <c r="I62" s="2632">
        <v>100</v>
      </c>
      <c r="J62" s="2632">
        <v>10</v>
      </c>
      <c r="K62" s="2630" t="s">
        <v>398</v>
      </c>
    </row>
    <row r="63" spans="1:11">
      <c r="A63" s="102" t="s">
        <v>64</v>
      </c>
      <c r="B63" s="5883">
        <v>45786</v>
      </c>
      <c r="C63" s="5880">
        <v>60365</v>
      </c>
      <c r="D63" s="5881" t="s">
        <v>717</v>
      </c>
      <c r="E63" s="5884">
        <v>1058</v>
      </c>
      <c r="F63" s="5880">
        <v>221</v>
      </c>
      <c r="G63" s="5880">
        <v>150</v>
      </c>
      <c r="H63" s="5880">
        <v>561</v>
      </c>
      <c r="I63" s="5884" t="s">
        <v>3151</v>
      </c>
      <c r="J63" s="5884">
        <v>14</v>
      </c>
      <c r="K63" s="5882" t="s">
        <v>398</v>
      </c>
    </row>
    <row r="64" spans="1:11" ht="14.25" customHeight="1">
      <c r="A64" s="102" t="s">
        <v>65</v>
      </c>
      <c r="B64" s="4487">
        <v>45772</v>
      </c>
      <c r="C64" s="4484">
        <v>643325</v>
      </c>
      <c r="D64" s="4485" t="s">
        <v>717</v>
      </c>
      <c r="E64" s="4488">
        <v>12798</v>
      </c>
      <c r="F64" s="4484">
        <v>2720</v>
      </c>
      <c r="G64" s="4484">
        <v>4608</v>
      </c>
      <c r="H64" s="4484">
        <v>5220</v>
      </c>
      <c r="I64" s="4488">
        <v>199</v>
      </c>
      <c r="J64" s="4488">
        <v>51</v>
      </c>
      <c r="K64" s="4486"/>
    </row>
    <row r="65" spans="1:11" ht="120">
      <c r="A65" s="102" t="s">
        <v>66</v>
      </c>
      <c r="B65" s="6052">
        <v>45764</v>
      </c>
      <c r="C65" s="6030">
        <v>25066</v>
      </c>
      <c r="D65" s="6033" t="s">
        <v>717</v>
      </c>
      <c r="E65" s="6053">
        <v>1312</v>
      </c>
      <c r="F65" s="6030">
        <v>243</v>
      </c>
      <c r="G65" s="6030">
        <v>331</v>
      </c>
      <c r="H65" s="6030">
        <v>617</v>
      </c>
      <c r="I65" s="6053">
        <v>15</v>
      </c>
      <c r="J65" s="6053">
        <v>8</v>
      </c>
      <c r="K65" s="6051" t="s">
        <v>3211</v>
      </c>
    </row>
    <row r="66" spans="1:11" ht="14.25" customHeight="1" thickBot="1">
      <c r="A66" s="105" t="s">
        <v>67</v>
      </c>
      <c r="B66" s="1904">
        <v>45775</v>
      </c>
      <c r="C66" s="1901">
        <v>13680</v>
      </c>
      <c r="D66" s="1902" t="s">
        <v>717</v>
      </c>
      <c r="E66" s="1905">
        <v>347</v>
      </c>
      <c r="F66" s="1901">
        <v>42</v>
      </c>
      <c r="G66" s="1901">
        <v>62</v>
      </c>
      <c r="H66" s="1901">
        <v>159</v>
      </c>
      <c r="I66" s="1905">
        <v>4</v>
      </c>
      <c r="J66" s="1905">
        <v>0</v>
      </c>
      <c r="K66" s="1903" t="s">
        <v>1379</v>
      </c>
    </row>
    <row r="67" spans="1:11" ht="14.25" customHeight="1" thickBot="1">
      <c r="A67" s="106" t="s">
        <v>68</v>
      </c>
      <c r="B67" s="118"/>
      <c r="C67" s="117">
        <f t="shared" ref="C67:J67" si="0">SUM(C10:C66)</f>
        <v>7179077</v>
      </c>
      <c r="D67" s="125"/>
      <c r="E67" s="117">
        <f t="shared" si="0"/>
        <v>210299</v>
      </c>
      <c r="F67" s="117">
        <f t="shared" si="0"/>
        <v>50285</v>
      </c>
      <c r="G67" s="117">
        <f t="shared" si="0"/>
        <v>27871</v>
      </c>
      <c r="H67" s="117">
        <f t="shared" si="0"/>
        <v>106767</v>
      </c>
      <c r="I67" s="117">
        <f t="shared" si="0"/>
        <v>21274</v>
      </c>
      <c r="J67" s="117">
        <f t="shared" si="0"/>
        <v>1199</v>
      </c>
      <c r="K67" s="314"/>
    </row>
    <row r="68" spans="1:11" ht="14.25" customHeight="1">
      <c r="A68" s="109" t="s">
        <v>69</v>
      </c>
      <c r="B68" s="6527">
        <v>45800</v>
      </c>
      <c r="C68" s="4226">
        <v>722103</v>
      </c>
      <c r="D68" s="4224" t="s">
        <v>717</v>
      </c>
      <c r="E68" s="4228" t="s">
        <v>428</v>
      </c>
      <c r="F68" s="4226">
        <v>369</v>
      </c>
      <c r="G68" s="4226">
        <v>145</v>
      </c>
      <c r="H68" s="4226">
        <v>3811</v>
      </c>
      <c r="I68" s="4228" t="s">
        <v>398</v>
      </c>
      <c r="J68" s="4228" t="s">
        <v>428</v>
      </c>
      <c r="K68" s="456"/>
    </row>
    <row r="69" spans="1:11" ht="14.25" customHeight="1">
      <c r="A69" s="102" t="s">
        <v>70</v>
      </c>
      <c r="B69" s="6527">
        <v>45800</v>
      </c>
      <c r="C69" s="4226">
        <v>1471548</v>
      </c>
      <c r="D69" s="4224" t="s">
        <v>717</v>
      </c>
      <c r="E69" s="4228" t="s">
        <v>428</v>
      </c>
      <c r="F69" s="4226">
        <v>1382</v>
      </c>
      <c r="G69" s="4226">
        <v>419</v>
      </c>
      <c r="H69" s="4226">
        <v>20189</v>
      </c>
      <c r="I69" s="4228" t="s">
        <v>398</v>
      </c>
      <c r="J69" s="4228" t="s">
        <v>428</v>
      </c>
      <c r="K69" s="456"/>
    </row>
    <row r="70" spans="1:11" ht="14.25" customHeight="1">
      <c r="A70" s="102" t="s">
        <v>71</v>
      </c>
      <c r="B70" s="6527">
        <v>45800</v>
      </c>
      <c r="C70" s="4226">
        <v>965510</v>
      </c>
      <c r="D70" s="4224" t="s">
        <v>717</v>
      </c>
      <c r="E70" s="4228" t="s">
        <v>428</v>
      </c>
      <c r="F70" s="4226">
        <v>1066</v>
      </c>
      <c r="G70" s="4226">
        <v>559</v>
      </c>
      <c r="H70" s="4226">
        <v>25072</v>
      </c>
      <c r="I70" s="4228" t="s">
        <v>398</v>
      </c>
      <c r="J70" s="4228" t="s">
        <v>428</v>
      </c>
      <c r="K70" s="456"/>
    </row>
    <row r="71" spans="1:11" ht="14.25" customHeight="1">
      <c r="A71" s="102" t="s">
        <v>72</v>
      </c>
      <c r="B71" s="6527">
        <v>45800</v>
      </c>
      <c r="C71" s="4226">
        <v>1236703</v>
      </c>
      <c r="D71" s="4224" t="s">
        <v>717</v>
      </c>
      <c r="E71" s="4228" t="s">
        <v>428</v>
      </c>
      <c r="F71" s="4226">
        <v>701</v>
      </c>
      <c r="G71" s="4226">
        <v>216</v>
      </c>
      <c r="H71" s="4226">
        <v>14259</v>
      </c>
      <c r="I71" s="4228" t="s">
        <v>398</v>
      </c>
      <c r="J71" s="4228" t="s">
        <v>428</v>
      </c>
      <c r="K71" s="456"/>
    </row>
    <row r="72" spans="1:11" ht="14.25" customHeight="1" thickBot="1">
      <c r="A72" s="105" t="s">
        <v>73</v>
      </c>
      <c r="B72" s="6527">
        <v>45800</v>
      </c>
      <c r="C72" s="4227">
        <v>313203</v>
      </c>
      <c r="D72" s="4225" t="s">
        <v>717</v>
      </c>
      <c r="E72" s="4229" t="s">
        <v>428</v>
      </c>
      <c r="F72" s="4227">
        <v>133</v>
      </c>
      <c r="G72" s="4227">
        <v>37</v>
      </c>
      <c r="H72" s="4227">
        <v>2277</v>
      </c>
      <c r="I72" s="4228" t="s">
        <v>398</v>
      </c>
      <c r="J72" s="4228" t="s">
        <v>428</v>
      </c>
      <c r="K72" s="457"/>
    </row>
    <row r="73" spans="1:11" ht="14.25" customHeight="1" thickBot="1">
      <c r="A73" s="106" t="s">
        <v>74</v>
      </c>
      <c r="B73" s="125"/>
      <c r="C73" s="117">
        <f t="shared" ref="C73:H73" si="1">SUM(C68:C72)</f>
        <v>4709067</v>
      </c>
      <c r="D73" s="125"/>
      <c r="E73" s="117">
        <f t="shared" si="1"/>
        <v>0</v>
      </c>
      <c r="F73" s="117">
        <f t="shared" si="1"/>
        <v>3651</v>
      </c>
      <c r="G73" s="117">
        <f t="shared" si="1"/>
        <v>1376</v>
      </c>
      <c r="H73" s="117">
        <f t="shared" si="1"/>
        <v>65608</v>
      </c>
      <c r="I73" s="117">
        <f>SUM(I68:I72)</f>
        <v>0</v>
      </c>
      <c r="J73" s="117">
        <f>SUM(J68:J72)</f>
        <v>0</v>
      </c>
      <c r="K73" s="314"/>
    </row>
    <row r="74" spans="1:11" ht="14.25" customHeight="1" thickBot="1">
      <c r="A74" s="110" t="s">
        <v>75</v>
      </c>
      <c r="B74" s="142"/>
      <c r="C74" s="126">
        <f t="shared" ref="C74:H74" si="2">SUM(C67+C73)</f>
        <v>11888144</v>
      </c>
      <c r="D74" s="142"/>
      <c r="E74" s="126">
        <f t="shared" si="2"/>
        <v>210299</v>
      </c>
      <c r="F74" s="126">
        <f t="shared" si="2"/>
        <v>53936</v>
      </c>
      <c r="G74" s="126">
        <f t="shared" si="2"/>
        <v>29247</v>
      </c>
      <c r="H74" s="126">
        <f t="shared" si="2"/>
        <v>172375</v>
      </c>
      <c r="I74" s="126">
        <f>SUM(I67+I73)</f>
        <v>21274</v>
      </c>
      <c r="J74" s="126">
        <f>SUM(J67+J73)</f>
        <v>1199</v>
      </c>
      <c r="K74" s="315"/>
    </row>
    <row r="75" spans="1:11" ht="13.5" thickTop="1"/>
    <row r="76" spans="1:11">
      <c r="A76" s="236"/>
    </row>
  </sheetData>
  <sheetProtection selectLockedCells="1"/>
  <mergeCells count="2">
    <mergeCell ref="A4:B4"/>
    <mergeCell ref="A1:G1"/>
  </mergeCells>
  <dataValidations count="1">
    <dataValidation type="list" allowBlank="1" showInputMessage="1" showErrorMessage="1" sqref="D68:D72 D10:D66" xr:uid="{2AA7CC75-9382-4426-9A2C-037FB8605A68}">
      <formula1>"Select, Household, Individual"</formula1>
    </dataValidation>
  </dataValidations>
  <pageMargins left="0.45" right="0.45" top="0.25" bottom="0.5" header="0.3" footer="0.3"/>
  <pageSetup paperSize="5" scale="95" orientation="landscape" r:id="rId1"/>
  <headerFooter>
    <oddFooter>&amp;A&amp;RPage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BF77"/>
  <sheetViews>
    <sheetView topLeftCell="A40" zoomScaleNormal="100" workbookViewId="0">
      <selection activeCell="B67" sqref="B67:I67"/>
    </sheetView>
  </sheetViews>
  <sheetFormatPr defaultRowHeight="12.75"/>
  <cols>
    <col min="1" max="1" width="15.28515625" customWidth="1"/>
    <col min="2" max="8" width="13.28515625" customWidth="1"/>
    <col min="9" max="9" width="19.28515625" customWidth="1"/>
    <col min="10" max="10" width="12.5703125" customWidth="1"/>
    <col min="11" max="11" width="22.7109375" customWidth="1"/>
    <col min="12" max="12" width="17.28515625" customWidth="1"/>
  </cols>
  <sheetData>
    <row r="1" spans="1:15" ht="24" customHeight="1">
      <c r="A1" s="6376" t="s">
        <v>574</v>
      </c>
      <c r="B1" s="6376"/>
      <c r="C1" s="6376"/>
      <c r="D1" s="6376"/>
      <c r="E1" s="6376"/>
      <c r="F1" s="6376"/>
      <c r="G1" s="6376"/>
      <c r="H1" s="576"/>
      <c r="I1" s="576"/>
      <c r="J1" s="576"/>
      <c r="K1" s="576"/>
      <c r="L1" s="576"/>
      <c r="M1" s="576"/>
      <c r="N1" s="576"/>
      <c r="O1" s="576"/>
    </row>
    <row r="2" spans="1:15" ht="14.25" customHeight="1"/>
    <row r="3" spans="1:15" ht="12" customHeight="1">
      <c r="A3" s="296" t="s">
        <v>420</v>
      </c>
    </row>
    <row r="4" spans="1:15" ht="12" customHeight="1">
      <c r="A4" s="6284" t="s">
        <v>427</v>
      </c>
      <c r="B4" s="6284"/>
    </row>
    <row r="5" spans="1:15" ht="12" customHeight="1">
      <c r="A5" s="292" t="s">
        <v>430</v>
      </c>
      <c r="B5" s="293">
        <v>0</v>
      </c>
    </row>
    <row r="6" spans="1:15" ht="12" customHeight="1">
      <c r="A6" s="292" t="s">
        <v>429</v>
      </c>
      <c r="B6" s="293" t="s">
        <v>398</v>
      </c>
    </row>
    <row r="7" spans="1:15" ht="12" customHeight="1">
      <c r="A7" s="292" t="s">
        <v>431</v>
      </c>
      <c r="B7" s="293" t="s">
        <v>428</v>
      </c>
    </row>
    <row r="8" spans="1:15" ht="12" customHeight="1">
      <c r="A8" s="266"/>
      <c r="B8" s="293"/>
    </row>
    <row r="9" spans="1:15" ht="16.5" customHeight="1">
      <c r="A9" s="24"/>
      <c r="B9" s="20" t="s">
        <v>4</v>
      </c>
      <c r="C9" s="20" t="s">
        <v>197</v>
      </c>
      <c r="D9" s="20" t="s">
        <v>198</v>
      </c>
      <c r="E9" s="20" t="s">
        <v>5</v>
      </c>
      <c r="F9" s="20" t="s">
        <v>201</v>
      </c>
      <c r="G9" s="20" t="s">
        <v>202</v>
      </c>
      <c r="H9" s="20" t="s">
        <v>6</v>
      </c>
      <c r="I9" s="20" t="s">
        <v>7</v>
      </c>
    </row>
    <row r="10" spans="1:15" ht="16.5" customHeight="1">
      <c r="A10" s="24"/>
      <c r="B10" s="6394" t="s">
        <v>465</v>
      </c>
      <c r="C10" s="6395"/>
      <c r="D10" s="6396"/>
      <c r="E10" s="6397" t="s">
        <v>227</v>
      </c>
      <c r="F10" s="6299"/>
      <c r="G10" s="6299"/>
      <c r="H10" s="6299"/>
      <c r="I10" s="6300"/>
    </row>
    <row r="11" spans="1:15" ht="99" customHeight="1">
      <c r="A11" s="83" t="s">
        <v>192</v>
      </c>
      <c r="B11" s="251" t="s">
        <v>230</v>
      </c>
      <c r="C11" s="251" t="s">
        <v>231</v>
      </c>
      <c r="D11" s="251" t="s">
        <v>232</v>
      </c>
      <c r="E11" s="251" t="s">
        <v>233</v>
      </c>
      <c r="F11" s="251" t="s">
        <v>231</v>
      </c>
      <c r="G11" s="251" t="s">
        <v>232</v>
      </c>
      <c r="H11" s="251" t="s">
        <v>228</v>
      </c>
      <c r="I11" s="251" t="s">
        <v>229</v>
      </c>
    </row>
    <row r="12" spans="1:15" ht="15" customHeight="1">
      <c r="A12" s="143" t="s">
        <v>11</v>
      </c>
      <c r="B12" s="1985">
        <v>0</v>
      </c>
      <c r="C12" s="1985">
        <v>0</v>
      </c>
      <c r="D12" s="1985">
        <v>0</v>
      </c>
      <c r="E12" s="1985">
        <v>30</v>
      </c>
      <c r="F12" s="1985">
        <v>7</v>
      </c>
      <c r="G12" s="1985">
        <v>3</v>
      </c>
      <c r="H12" s="1985">
        <v>7</v>
      </c>
      <c r="I12" s="2005"/>
    </row>
    <row r="13" spans="1:15" s="10" customFormat="1" ht="15" customHeight="1">
      <c r="A13" s="204" t="s">
        <v>12</v>
      </c>
      <c r="B13" s="5789">
        <v>0</v>
      </c>
      <c r="C13" s="5789">
        <v>0</v>
      </c>
      <c r="D13" s="5789">
        <v>0</v>
      </c>
      <c r="E13" s="5789">
        <v>150</v>
      </c>
      <c r="F13" s="5789">
        <v>6</v>
      </c>
      <c r="G13" s="5789">
        <v>0</v>
      </c>
      <c r="H13" s="5789" t="s">
        <v>428</v>
      </c>
      <c r="I13" s="5790"/>
      <c r="J13" s="5742"/>
      <c r="K13" s="5742"/>
    </row>
    <row r="14" spans="1:15" ht="48">
      <c r="A14" s="143" t="s">
        <v>13</v>
      </c>
      <c r="B14" s="3971">
        <v>167</v>
      </c>
      <c r="C14" s="3971">
        <v>1</v>
      </c>
      <c r="D14" s="3971">
        <v>0</v>
      </c>
      <c r="E14" s="3971">
        <v>922</v>
      </c>
      <c r="F14" s="3971">
        <v>10</v>
      </c>
      <c r="G14" s="3971">
        <v>1</v>
      </c>
      <c r="H14" s="3971">
        <v>12</v>
      </c>
      <c r="I14" s="3972" t="s">
        <v>2254</v>
      </c>
    </row>
    <row r="15" spans="1:15" ht="15" customHeight="1">
      <c r="A15" s="143" t="s">
        <v>14</v>
      </c>
      <c r="B15" s="3495">
        <v>23</v>
      </c>
      <c r="C15" s="3495">
        <v>0</v>
      </c>
      <c r="D15" s="3495">
        <v>0</v>
      </c>
      <c r="E15" s="3495">
        <v>336</v>
      </c>
      <c r="F15" s="3495">
        <v>19</v>
      </c>
      <c r="G15" s="3495">
        <v>0</v>
      </c>
      <c r="H15" s="3495">
        <v>15</v>
      </c>
      <c r="I15" s="3496" t="s">
        <v>725</v>
      </c>
    </row>
    <row r="16" spans="1:15" ht="15" customHeight="1">
      <c r="A16" s="174" t="s">
        <v>15</v>
      </c>
      <c r="B16" s="2729">
        <v>0</v>
      </c>
      <c r="C16" s="2729">
        <v>0</v>
      </c>
      <c r="D16" s="2729">
        <v>0</v>
      </c>
      <c r="E16" s="2729">
        <v>171</v>
      </c>
      <c r="F16" s="2729">
        <v>0</v>
      </c>
      <c r="G16" s="2729">
        <v>5</v>
      </c>
      <c r="H16" s="2729">
        <v>0</v>
      </c>
      <c r="I16" s="2730"/>
    </row>
    <row r="17" spans="1:58" ht="15" customHeight="1">
      <c r="A17" s="143" t="s">
        <v>16</v>
      </c>
      <c r="B17" s="723">
        <v>158</v>
      </c>
      <c r="C17" s="723">
        <v>0</v>
      </c>
      <c r="D17" s="723">
        <v>0</v>
      </c>
      <c r="E17" s="723">
        <v>161</v>
      </c>
      <c r="F17" s="723">
        <v>0</v>
      </c>
      <c r="G17" s="723">
        <v>0</v>
      </c>
      <c r="H17" s="723">
        <v>0</v>
      </c>
      <c r="I17" s="6177" t="s">
        <v>398</v>
      </c>
    </row>
    <row r="18" spans="1:58" ht="60">
      <c r="A18" s="143" t="s">
        <v>17</v>
      </c>
      <c r="B18" s="5000" t="s">
        <v>2735</v>
      </c>
      <c r="C18" s="5000">
        <v>0</v>
      </c>
      <c r="D18" s="5000">
        <v>0</v>
      </c>
      <c r="E18" s="5000">
        <v>33</v>
      </c>
      <c r="F18" s="5000">
        <v>0</v>
      </c>
      <c r="G18" s="5000">
        <v>0</v>
      </c>
      <c r="H18" s="3275">
        <v>0</v>
      </c>
      <c r="I18" s="2690" t="s">
        <v>2736</v>
      </c>
    </row>
    <row r="19" spans="1:58" ht="15" customHeight="1">
      <c r="A19" s="143" t="s">
        <v>18</v>
      </c>
      <c r="B19" s="982">
        <v>1</v>
      </c>
      <c r="C19" s="982">
        <v>0</v>
      </c>
      <c r="D19" s="982">
        <v>0</v>
      </c>
      <c r="E19" s="982">
        <v>76</v>
      </c>
      <c r="F19" s="982">
        <v>0</v>
      </c>
      <c r="G19" s="982">
        <v>0</v>
      </c>
      <c r="H19" s="982">
        <v>0</v>
      </c>
      <c r="I19" s="6178" t="s">
        <v>398</v>
      </c>
    </row>
    <row r="20" spans="1:58" ht="15" customHeight="1">
      <c r="A20" s="143" t="s">
        <v>19</v>
      </c>
      <c r="B20" s="2443">
        <v>0</v>
      </c>
      <c r="C20" s="2443">
        <v>0</v>
      </c>
      <c r="D20" s="2443">
        <v>0</v>
      </c>
      <c r="E20" s="2443">
        <v>0</v>
      </c>
      <c r="F20" s="2443" t="s">
        <v>398</v>
      </c>
      <c r="G20" s="2443" t="s">
        <v>398</v>
      </c>
      <c r="H20" s="2443">
        <v>0</v>
      </c>
      <c r="I20" s="2444" t="s">
        <v>398</v>
      </c>
    </row>
    <row r="21" spans="1:58" ht="15" customHeight="1">
      <c r="A21" s="143" t="s">
        <v>20</v>
      </c>
      <c r="B21" s="3114">
        <v>18</v>
      </c>
      <c r="C21" s="3114">
        <v>0</v>
      </c>
      <c r="D21" s="3114">
        <v>0</v>
      </c>
      <c r="E21" s="3114">
        <v>129</v>
      </c>
      <c r="F21" s="3114">
        <v>7</v>
      </c>
      <c r="G21" s="3114">
        <v>1</v>
      </c>
      <c r="H21" s="3114">
        <v>8</v>
      </c>
      <c r="I21" s="3115"/>
    </row>
    <row r="22" spans="1:58" ht="15" customHeight="1">
      <c r="A22" s="143" t="s">
        <v>21</v>
      </c>
      <c r="B22" s="922" t="s">
        <v>398</v>
      </c>
      <c r="C22" s="922" t="s">
        <v>398</v>
      </c>
      <c r="D22" s="922" t="s">
        <v>398</v>
      </c>
      <c r="E22" s="922">
        <v>136</v>
      </c>
      <c r="F22" s="922">
        <v>0</v>
      </c>
      <c r="G22" s="922">
        <v>0</v>
      </c>
      <c r="H22" s="922">
        <v>7</v>
      </c>
      <c r="I22" s="928">
        <v>0</v>
      </c>
    </row>
    <row r="23" spans="1:58" ht="15" customHeight="1">
      <c r="A23" s="143" t="s">
        <v>22</v>
      </c>
      <c r="B23" s="620">
        <v>71</v>
      </c>
      <c r="C23" s="620">
        <v>1</v>
      </c>
      <c r="D23" s="620">
        <v>0</v>
      </c>
      <c r="E23" s="620">
        <v>69</v>
      </c>
      <c r="F23" s="620">
        <v>1</v>
      </c>
      <c r="G23" s="620">
        <v>1</v>
      </c>
      <c r="H23" s="620">
        <v>0</v>
      </c>
      <c r="I23" s="640"/>
    </row>
    <row r="24" spans="1:58" ht="15" customHeight="1">
      <c r="A24" s="143" t="s">
        <v>23</v>
      </c>
      <c r="B24" s="4787">
        <v>2</v>
      </c>
      <c r="C24" s="4787">
        <v>2</v>
      </c>
      <c r="D24" s="4787">
        <v>0</v>
      </c>
      <c r="E24" s="4787">
        <v>106</v>
      </c>
      <c r="F24" s="4787">
        <v>103</v>
      </c>
      <c r="G24" s="4787">
        <v>3</v>
      </c>
      <c r="H24" s="4787">
        <v>38</v>
      </c>
      <c r="I24" s="4788"/>
    </row>
    <row r="25" spans="1:58" s="2" customFormat="1" ht="15" customHeight="1">
      <c r="A25" s="204" t="s">
        <v>24</v>
      </c>
      <c r="B25" s="5095">
        <v>41</v>
      </c>
      <c r="C25" s="5095">
        <v>2</v>
      </c>
      <c r="D25" s="5095">
        <v>0</v>
      </c>
      <c r="E25" s="5095">
        <v>82</v>
      </c>
      <c r="F25" s="5095">
        <v>15</v>
      </c>
      <c r="G25" s="5095">
        <v>1</v>
      </c>
      <c r="H25" s="5095" t="s">
        <v>428</v>
      </c>
      <c r="I25" s="5096"/>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row>
    <row r="26" spans="1:58" ht="15" customHeight="1">
      <c r="A26" s="143" t="s">
        <v>25</v>
      </c>
      <c r="B26" s="1079">
        <v>5</v>
      </c>
      <c r="C26" s="1079">
        <v>0</v>
      </c>
      <c r="D26" s="1079">
        <v>0</v>
      </c>
      <c r="E26" s="1079">
        <v>77</v>
      </c>
      <c r="F26" s="1079">
        <v>2</v>
      </c>
      <c r="G26" s="1079">
        <v>0</v>
      </c>
      <c r="H26" s="1079">
        <v>2</v>
      </c>
      <c r="I26" s="1085" t="s">
        <v>398</v>
      </c>
    </row>
    <row r="27" spans="1:58" ht="15" customHeight="1">
      <c r="A27" s="143" t="s">
        <v>26</v>
      </c>
      <c r="B27" s="5176" t="s">
        <v>398</v>
      </c>
      <c r="C27" s="5176" t="s">
        <v>398</v>
      </c>
      <c r="D27" s="5176" t="s">
        <v>398</v>
      </c>
      <c r="E27" s="5176">
        <v>64</v>
      </c>
      <c r="F27" s="5176">
        <v>5</v>
      </c>
      <c r="G27" s="5176">
        <v>1</v>
      </c>
      <c r="H27" s="5176">
        <v>5</v>
      </c>
      <c r="I27" s="5177" t="s">
        <v>1045</v>
      </c>
    </row>
    <row r="28" spans="1:58" ht="15" customHeight="1">
      <c r="A28" s="143" t="s">
        <v>27</v>
      </c>
      <c r="B28" s="3403">
        <v>0</v>
      </c>
      <c r="C28" s="3403">
        <v>0</v>
      </c>
      <c r="D28" s="3403">
        <v>0</v>
      </c>
      <c r="E28" s="3403">
        <v>0</v>
      </c>
      <c r="F28" s="3403">
        <v>0</v>
      </c>
      <c r="G28" s="3403">
        <v>0</v>
      </c>
      <c r="H28" s="3403">
        <v>0</v>
      </c>
      <c r="I28" s="3404"/>
    </row>
    <row r="29" spans="1:58" ht="15" customHeight="1">
      <c r="A29" s="200" t="s">
        <v>28</v>
      </c>
      <c r="B29" s="1143">
        <v>0</v>
      </c>
      <c r="C29" s="1143">
        <v>0</v>
      </c>
      <c r="D29" s="1143">
        <v>0</v>
      </c>
      <c r="E29" s="1143">
        <v>4</v>
      </c>
      <c r="F29" s="1143">
        <v>0</v>
      </c>
      <c r="G29" s="1143">
        <v>0</v>
      </c>
      <c r="H29" s="1143">
        <v>1852</v>
      </c>
      <c r="I29" s="1144"/>
    </row>
    <row r="30" spans="1:58" s="5" customFormat="1" ht="15" customHeight="1">
      <c r="A30" s="143" t="s">
        <v>29</v>
      </c>
      <c r="B30" s="1718" t="s">
        <v>725</v>
      </c>
      <c r="C30" s="1718" t="s">
        <v>725</v>
      </c>
      <c r="D30" s="1718" t="s">
        <v>725</v>
      </c>
      <c r="E30" s="1718">
        <v>43</v>
      </c>
      <c r="F30" s="1718">
        <v>1</v>
      </c>
      <c r="G30" s="1718">
        <v>0</v>
      </c>
      <c r="H30" s="1718">
        <v>1</v>
      </c>
      <c r="I30" s="1719" t="s">
        <v>725</v>
      </c>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row>
    <row r="31" spans="1:58" ht="15" customHeight="1">
      <c r="A31" s="143" t="s">
        <v>30</v>
      </c>
      <c r="B31" s="2823">
        <v>0</v>
      </c>
      <c r="C31" s="2823">
        <v>0</v>
      </c>
      <c r="D31" s="2823">
        <v>0</v>
      </c>
      <c r="E31" s="2823">
        <v>0</v>
      </c>
      <c r="F31" s="2823">
        <v>0</v>
      </c>
      <c r="G31" s="2823">
        <v>0</v>
      </c>
      <c r="H31" s="2823">
        <v>0</v>
      </c>
      <c r="I31" s="2824" t="s">
        <v>398</v>
      </c>
    </row>
    <row r="32" spans="1:58" s="24" customFormat="1" ht="15" customHeight="1">
      <c r="A32" s="143" t="s">
        <v>31</v>
      </c>
      <c r="B32" s="620">
        <v>0</v>
      </c>
      <c r="C32" s="620">
        <v>0</v>
      </c>
      <c r="D32" s="620" t="s">
        <v>398</v>
      </c>
      <c r="E32" s="620">
        <v>0</v>
      </c>
      <c r="F32" s="620">
        <v>0</v>
      </c>
      <c r="G32" s="620">
        <v>0</v>
      </c>
      <c r="H32" s="620">
        <v>0</v>
      </c>
      <c r="I32" s="640">
        <v>0</v>
      </c>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ht="24">
      <c r="A33" s="143" t="s">
        <v>32</v>
      </c>
      <c r="B33" s="2920">
        <v>26</v>
      </c>
      <c r="C33" s="2920">
        <v>0</v>
      </c>
      <c r="D33" s="2920">
        <v>0</v>
      </c>
      <c r="E33" s="2920">
        <v>39</v>
      </c>
      <c r="F33" s="2920">
        <v>1</v>
      </c>
      <c r="G33" s="2920">
        <v>0</v>
      </c>
      <c r="H33" s="2920">
        <v>1</v>
      </c>
      <c r="I33" s="2921" t="s">
        <v>1817</v>
      </c>
    </row>
    <row r="34" spans="1:58" ht="15" customHeight="1">
      <c r="A34" s="143" t="s">
        <v>33</v>
      </c>
      <c r="B34" s="5380">
        <v>2</v>
      </c>
      <c r="C34" s="5380">
        <v>0</v>
      </c>
      <c r="D34" s="5380">
        <v>0</v>
      </c>
      <c r="E34" s="5380">
        <v>58</v>
      </c>
      <c r="F34" s="5380">
        <v>0</v>
      </c>
      <c r="G34" s="5380">
        <v>0</v>
      </c>
      <c r="H34" s="5380">
        <v>0</v>
      </c>
      <c r="I34" s="5381" t="s">
        <v>1045</v>
      </c>
    </row>
    <row r="35" spans="1:58" ht="15" customHeight="1">
      <c r="A35" s="143" t="s">
        <v>34</v>
      </c>
      <c r="B35" s="5685">
        <v>0</v>
      </c>
      <c r="C35" s="5685">
        <v>0</v>
      </c>
      <c r="D35" s="5685">
        <v>0</v>
      </c>
      <c r="E35" s="5685">
        <v>0</v>
      </c>
      <c r="F35" s="5685">
        <v>0</v>
      </c>
      <c r="G35" s="5685">
        <v>0</v>
      </c>
      <c r="H35" s="5685">
        <v>0</v>
      </c>
      <c r="I35" s="5686">
        <v>0</v>
      </c>
    </row>
    <row r="36" spans="1:58" ht="15" customHeight="1">
      <c r="A36" s="143" t="s">
        <v>35</v>
      </c>
      <c r="B36" s="4881">
        <v>19</v>
      </c>
      <c r="C36" s="4881">
        <v>0</v>
      </c>
      <c r="D36" s="4881">
        <v>0</v>
      </c>
      <c r="E36" s="4881">
        <v>66</v>
      </c>
      <c r="F36" s="4881">
        <v>0</v>
      </c>
      <c r="G36" s="4881">
        <v>0</v>
      </c>
      <c r="H36" s="4881">
        <v>0</v>
      </c>
      <c r="I36" s="4882" t="s">
        <v>398</v>
      </c>
    </row>
    <row r="37" spans="1:58" ht="15" customHeight="1">
      <c r="A37" s="143" t="s">
        <v>36</v>
      </c>
      <c r="B37" s="3211">
        <v>273</v>
      </c>
      <c r="C37" s="3211">
        <v>9</v>
      </c>
      <c r="D37" s="3211">
        <v>0</v>
      </c>
      <c r="E37" s="3211">
        <v>1385</v>
      </c>
      <c r="F37" s="3211">
        <v>45</v>
      </c>
      <c r="G37" s="3211">
        <v>1</v>
      </c>
      <c r="H37" s="3211">
        <v>10</v>
      </c>
      <c r="I37" s="3212" t="s">
        <v>398</v>
      </c>
    </row>
    <row r="38" spans="1:58" ht="15" customHeight="1">
      <c r="A38" s="143" t="s">
        <v>37</v>
      </c>
      <c r="B38" s="2152">
        <v>222</v>
      </c>
      <c r="C38" s="2152">
        <v>0</v>
      </c>
      <c r="D38" s="2152">
        <v>0</v>
      </c>
      <c r="E38" s="2152">
        <v>224</v>
      </c>
      <c r="F38" s="2152">
        <v>2</v>
      </c>
      <c r="G38" s="2152">
        <v>0</v>
      </c>
      <c r="H38" s="2152">
        <v>0</v>
      </c>
      <c r="I38" s="2153" t="s">
        <v>398</v>
      </c>
    </row>
    <row r="39" spans="1:58" ht="15" customHeight="1">
      <c r="A39" s="143" t="s">
        <v>38</v>
      </c>
      <c r="B39" s="4068" t="s">
        <v>398</v>
      </c>
      <c r="C39" s="4068" t="s">
        <v>398</v>
      </c>
      <c r="D39" s="4068" t="s">
        <v>398</v>
      </c>
      <c r="E39" s="4068">
        <v>1597</v>
      </c>
      <c r="F39" s="4068">
        <v>42</v>
      </c>
      <c r="G39" s="4068">
        <v>7</v>
      </c>
      <c r="H39" s="4068">
        <v>28</v>
      </c>
      <c r="I39" s="4069" t="s">
        <v>428</v>
      </c>
    </row>
    <row r="40" spans="1:58" ht="15" customHeight="1">
      <c r="A40" s="143" t="s">
        <v>39</v>
      </c>
      <c r="B40" s="1805">
        <v>66</v>
      </c>
      <c r="C40" s="1805">
        <v>3</v>
      </c>
      <c r="D40" s="1805">
        <v>0</v>
      </c>
      <c r="E40" s="1805">
        <v>57</v>
      </c>
      <c r="F40" s="1805">
        <v>22</v>
      </c>
      <c r="G40" s="1805">
        <v>0</v>
      </c>
      <c r="H40" s="1805">
        <v>5</v>
      </c>
      <c r="I40" s="1806" t="s">
        <v>398</v>
      </c>
    </row>
    <row r="41" spans="1:58" ht="15" customHeight="1">
      <c r="A41" s="143" t="s">
        <v>40</v>
      </c>
      <c r="B41" s="2059">
        <v>0</v>
      </c>
      <c r="C41" s="2059">
        <v>0</v>
      </c>
      <c r="D41" s="2059">
        <v>0</v>
      </c>
      <c r="E41" s="2059">
        <v>4</v>
      </c>
      <c r="F41" s="2059">
        <v>4</v>
      </c>
      <c r="G41" s="2059">
        <v>0</v>
      </c>
      <c r="H41" s="2059">
        <v>4</v>
      </c>
      <c r="I41" s="2060"/>
    </row>
    <row r="42" spans="1:58" ht="15" customHeight="1">
      <c r="A42" s="143" t="s">
        <v>41</v>
      </c>
      <c r="B42" s="3682">
        <v>0</v>
      </c>
      <c r="C42" s="3682">
        <v>0</v>
      </c>
      <c r="D42" s="3682">
        <v>0</v>
      </c>
      <c r="E42" s="3682">
        <v>0</v>
      </c>
      <c r="F42" s="3682">
        <v>0</v>
      </c>
      <c r="G42" s="3682">
        <v>0</v>
      </c>
      <c r="H42" s="3682">
        <v>0</v>
      </c>
      <c r="I42" s="3683"/>
    </row>
    <row r="43" spans="1:58" ht="15" customHeight="1">
      <c r="A43" s="143" t="s">
        <v>42</v>
      </c>
      <c r="B43" s="3307">
        <v>202</v>
      </c>
      <c r="C43" s="3307">
        <v>0</v>
      </c>
      <c r="D43" s="3307">
        <v>0</v>
      </c>
      <c r="E43" s="3307">
        <v>236</v>
      </c>
      <c r="F43" s="3307">
        <v>2</v>
      </c>
      <c r="G43" s="3307">
        <v>0</v>
      </c>
      <c r="H43" s="3307">
        <v>1</v>
      </c>
      <c r="I43" s="3308" t="s">
        <v>398</v>
      </c>
    </row>
    <row r="44" spans="1:58" ht="15" customHeight="1">
      <c r="A44" s="143" t="s">
        <v>43</v>
      </c>
      <c r="B44" s="2536">
        <v>1312</v>
      </c>
      <c r="C44" s="2536">
        <v>32</v>
      </c>
      <c r="D44" s="2536">
        <v>0</v>
      </c>
      <c r="E44" s="2536">
        <v>1360</v>
      </c>
      <c r="F44" s="2536">
        <v>78</v>
      </c>
      <c r="G44" s="2536">
        <v>1</v>
      </c>
      <c r="H44" s="2536" t="s">
        <v>428</v>
      </c>
      <c r="I44" s="2537" t="s">
        <v>398</v>
      </c>
    </row>
    <row r="45" spans="1:58" ht="15" customHeight="1">
      <c r="A45" s="143" t="s">
        <v>44</v>
      </c>
      <c r="B45" s="1334">
        <v>74</v>
      </c>
      <c r="C45" s="1334">
        <v>0</v>
      </c>
      <c r="D45" s="1334">
        <v>0</v>
      </c>
      <c r="E45" s="1334">
        <v>78</v>
      </c>
      <c r="F45" s="1334">
        <v>0</v>
      </c>
      <c r="G45" s="1334">
        <v>0</v>
      </c>
      <c r="H45" s="1334">
        <v>0</v>
      </c>
      <c r="I45" s="1335"/>
    </row>
    <row r="46" spans="1:58" ht="15" customHeight="1">
      <c r="A46" s="143" t="s">
        <v>45</v>
      </c>
      <c r="B46" s="922">
        <v>126</v>
      </c>
      <c r="C46" s="922" t="s">
        <v>428</v>
      </c>
      <c r="D46" s="922" t="s">
        <v>428</v>
      </c>
      <c r="E46" s="922">
        <v>128</v>
      </c>
      <c r="F46" s="922" t="s">
        <v>428</v>
      </c>
      <c r="G46" s="922">
        <v>8</v>
      </c>
      <c r="H46" s="922" t="s">
        <v>428</v>
      </c>
      <c r="I46" s="928" t="s">
        <v>958</v>
      </c>
    </row>
    <row r="47" spans="1:58" ht="15" customHeight="1">
      <c r="A47" s="143" t="s">
        <v>46</v>
      </c>
      <c r="B47" s="1428" t="s">
        <v>398</v>
      </c>
      <c r="C47" s="1428" t="s">
        <v>398</v>
      </c>
      <c r="D47" s="1428" t="s">
        <v>398</v>
      </c>
      <c r="E47" s="1428">
        <v>216</v>
      </c>
      <c r="F47" s="1428">
        <v>11</v>
      </c>
      <c r="G47" s="1428">
        <v>0</v>
      </c>
      <c r="H47" s="1428">
        <v>11</v>
      </c>
      <c r="I47" s="1429" t="s">
        <v>398</v>
      </c>
    </row>
    <row r="48" spans="1:58" s="51" customFormat="1" ht="15" customHeight="1">
      <c r="A48" s="143" t="s">
        <v>47</v>
      </c>
      <c r="B48" s="2254">
        <v>252</v>
      </c>
      <c r="C48" s="2254">
        <v>1</v>
      </c>
      <c r="D48" s="2254">
        <v>0</v>
      </c>
      <c r="E48" s="2254">
        <v>278</v>
      </c>
      <c r="F48" s="2254">
        <v>9</v>
      </c>
      <c r="G48" s="2254">
        <v>0</v>
      </c>
      <c r="H48" s="2254">
        <v>9</v>
      </c>
      <c r="I48" s="2255" t="s">
        <v>398</v>
      </c>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ht="72">
      <c r="A49" s="143" t="s">
        <v>48</v>
      </c>
      <c r="B49" s="1240">
        <v>5</v>
      </c>
      <c r="C49" s="1240">
        <v>0</v>
      </c>
      <c r="D49" s="1240">
        <v>0</v>
      </c>
      <c r="E49" s="1240">
        <v>36</v>
      </c>
      <c r="F49" s="1240">
        <v>0</v>
      </c>
      <c r="G49" s="1240">
        <v>0</v>
      </c>
      <c r="H49" s="1240" t="s">
        <v>428</v>
      </c>
      <c r="I49" s="1241" t="s">
        <v>1106</v>
      </c>
    </row>
    <row r="50" spans="1:58" ht="15" customHeight="1">
      <c r="A50" s="143" t="s">
        <v>49</v>
      </c>
      <c r="B50" s="819" t="s">
        <v>428</v>
      </c>
      <c r="C50" s="819" t="s">
        <v>428</v>
      </c>
      <c r="D50" s="819" t="s">
        <v>428</v>
      </c>
      <c r="E50" s="819">
        <v>1704</v>
      </c>
      <c r="F50" s="819">
        <v>22</v>
      </c>
      <c r="G50" s="819">
        <v>1</v>
      </c>
      <c r="H50" s="819">
        <v>32</v>
      </c>
      <c r="I50" s="820"/>
    </row>
    <row r="51" spans="1:58" ht="15" customHeight="1">
      <c r="A51" s="143" t="s">
        <v>50</v>
      </c>
      <c r="B51" s="4391">
        <v>215</v>
      </c>
      <c r="C51" s="4391" t="s">
        <v>428</v>
      </c>
      <c r="D51" s="4391" t="s">
        <v>428</v>
      </c>
      <c r="E51" s="4391">
        <v>203</v>
      </c>
      <c r="F51" s="4391" t="s">
        <v>428</v>
      </c>
      <c r="G51" s="4391" t="s">
        <v>428</v>
      </c>
      <c r="H51" s="4391" t="s">
        <v>428</v>
      </c>
      <c r="I51" s="4392" t="s">
        <v>2253</v>
      </c>
    </row>
    <row r="52" spans="1:58" ht="15" customHeight="1">
      <c r="A52" s="143" t="s">
        <v>51</v>
      </c>
      <c r="B52" s="3777">
        <v>0</v>
      </c>
      <c r="C52" s="3777">
        <v>0</v>
      </c>
      <c r="D52" s="3777">
        <v>0</v>
      </c>
      <c r="E52" s="3777">
        <v>188</v>
      </c>
      <c r="F52" s="3777">
        <v>5</v>
      </c>
      <c r="G52" s="3777">
        <v>0</v>
      </c>
      <c r="H52" s="3777">
        <v>2</v>
      </c>
      <c r="I52" s="3778"/>
    </row>
    <row r="53" spans="1:58" ht="15" customHeight="1">
      <c r="A53" s="143" t="s">
        <v>52</v>
      </c>
      <c r="B53" s="3014">
        <v>12</v>
      </c>
      <c r="C53" s="3014">
        <v>0</v>
      </c>
      <c r="D53" s="3014">
        <v>0</v>
      </c>
      <c r="E53" s="3014">
        <v>12</v>
      </c>
      <c r="F53" s="3014">
        <v>1</v>
      </c>
      <c r="G53" s="3014">
        <v>0</v>
      </c>
      <c r="H53" s="3014">
        <v>1</v>
      </c>
      <c r="I53" s="3015" t="s">
        <v>958</v>
      </c>
    </row>
    <row r="54" spans="1:58" s="24" customFormat="1" ht="15" customHeight="1">
      <c r="A54" s="143" t="s">
        <v>53</v>
      </c>
      <c r="B54" s="2348">
        <v>3</v>
      </c>
      <c r="C54" s="2348">
        <v>0</v>
      </c>
      <c r="D54" s="2348">
        <v>0</v>
      </c>
      <c r="E54" s="2348">
        <v>37</v>
      </c>
      <c r="F54" s="2348">
        <v>0</v>
      </c>
      <c r="G54" s="2348">
        <v>0</v>
      </c>
      <c r="H54" s="2348">
        <v>0</v>
      </c>
      <c r="I54" s="2349" t="s">
        <v>779</v>
      </c>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ht="24">
      <c r="A55" s="143" t="s">
        <v>54</v>
      </c>
      <c r="B55" s="1626">
        <v>14</v>
      </c>
      <c r="C55" s="1626">
        <v>0</v>
      </c>
      <c r="D55" s="1626">
        <v>0</v>
      </c>
      <c r="E55" s="1626">
        <v>13</v>
      </c>
      <c r="F55" s="1626">
        <v>0</v>
      </c>
      <c r="G55" s="1626">
        <v>0</v>
      </c>
      <c r="H55" s="1626">
        <v>0</v>
      </c>
      <c r="I55" s="1627" t="s">
        <v>1266</v>
      </c>
    </row>
    <row r="56" spans="1:58" ht="24">
      <c r="A56" s="143" t="s">
        <v>55</v>
      </c>
      <c r="B56" s="5268" t="s">
        <v>2871</v>
      </c>
      <c r="C56" s="5268">
        <v>0</v>
      </c>
      <c r="D56" s="5268">
        <v>0</v>
      </c>
      <c r="E56" s="5268">
        <v>309</v>
      </c>
      <c r="F56" s="5268">
        <v>8</v>
      </c>
      <c r="G56" s="5268">
        <v>0</v>
      </c>
      <c r="H56" s="5268">
        <v>8</v>
      </c>
      <c r="I56" s="5269" t="s">
        <v>1045</v>
      </c>
    </row>
    <row r="57" spans="1:58" ht="15" customHeight="1">
      <c r="A57" s="143" t="s">
        <v>56</v>
      </c>
      <c r="B57" s="5578">
        <v>44</v>
      </c>
      <c r="C57" s="5578">
        <v>0</v>
      </c>
      <c r="D57" s="5578">
        <v>0</v>
      </c>
      <c r="E57" s="5578">
        <v>305</v>
      </c>
      <c r="F57" s="5578">
        <v>9</v>
      </c>
      <c r="G57" s="5578">
        <v>2</v>
      </c>
      <c r="H57" s="5578">
        <v>0</v>
      </c>
      <c r="I57" s="5579"/>
    </row>
    <row r="58" spans="1:58" s="23" customFormat="1" ht="15" customHeight="1">
      <c r="A58" s="143" t="s">
        <v>57</v>
      </c>
      <c r="B58" s="3584">
        <v>358</v>
      </c>
      <c r="C58" s="3584">
        <v>6</v>
      </c>
      <c r="D58" s="3584">
        <v>0</v>
      </c>
      <c r="E58" s="3584">
        <v>8474</v>
      </c>
      <c r="F58" s="3584">
        <v>140</v>
      </c>
      <c r="G58" s="3584">
        <v>4</v>
      </c>
      <c r="H58" s="3584">
        <v>861</v>
      </c>
      <c r="I58" s="3585"/>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ht="15" customHeight="1">
      <c r="A59" s="143" t="s">
        <v>58</v>
      </c>
      <c r="B59" s="1524">
        <v>510</v>
      </c>
      <c r="C59" s="1524">
        <v>4</v>
      </c>
      <c r="D59" s="1524">
        <v>0</v>
      </c>
      <c r="E59" s="1524">
        <v>565</v>
      </c>
      <c r="F59" s="1524">
        <v>16</v>
      </c>
      <c r="G59" s="1524">
        <v>0</v>
      </c>
      <c r="H59" s="1524">
        <v>34</v>
      </c>
      <c r="I59" s="1525" t="s">
        <v>398</v>
      </c>
    </row>
    <row r="60" spans="1:58" ht="15" customHeight="1">
      <c r="A60" s="143" t="s">
        <v>59</v>
      </c>
      <c r="B60" s="4587">
        <v>9</v>
      </c>
      <c r="C60" s="4587">
        <v>0</v>
      </c>
      <c r="D60" s="4587">
        <v>0</v>
      </c>
      <c r="E60" s="4587">
        <v>67</v>
      </c>
      <c r="F60" s="4587">
        <v>2</v>
      </c>
      <c r="G60" s="4587">
        <v>0</v>
      </c>
      <c r="H60" s="4587">
        <v>2</v>
      </c>
      <c r="I60" s="4588" t="s">
        <v>1045</v>
      </c>
    </row>
    <row r="61" spans="1:58" ht="15" customHeight="1">
      <c r="A61" s="143" t="s">
        <v>60</v>
      </c>
      <c r="B61" s="4686">
        <v>213</v>
      </c>
      <c r="C61" s="4686">
        <v>2</v>
      </c>
      <c r="D61" s="4686">
        <v>0</v>
      </c>
      <c r="E61" s="4686">
        <v>137</v>
      </c>
      <c r="F61" s="4686">
        <v>19</v>
      </c>
      <c r="G61" s="4686">
        <v>0</v>
      </c>
      <c r="H61" s="4686" t="s">
        <v>428</v>
      </c>
      <c r="I61" s="4687" t="s">
        <v>398</v>
      </c>
    </row>
    <row r="62" spans="1:58" ht="15" customHeight="1">
      <c r="A62" s="143" t="s">
        <v>61</v>
      </c>
      <c r="B62" s="5477">
        <v>207</v>
      </c>
      <c r="C62" s="5477">
        <v>3</v>
      </c>
      <c r="D62" s="5477">
        <v>0</v>
      </c>
      <c r="E62" s="5477">
        <v>305</v>
      </c>
      <c r="F62" s="5477">
        <v>30</v>
      </c>
      <c r="G62" s="5477">
        <v>0</v>
      </c>
      <c r="H62" s="5477">
        <v>0</v>
      </c>
      <c r="I62" s="5478">
        <v>0</v>
      </c>
    </row>
    <row r="63" spans="1:58" ht="15" customHeight="1">
      <c r="A63" s="143" t="s">
        <v>62</v>
      </c>
      <c r="B63" s="3875">
        <v>6</v>
      </c>
      <c r="C63" s="3875">
        <v>0</v>
      </c>
      <c r="D63" s="3875">
        <v>0</v>
      </c>
      <c r="E63" s="3875">
        <v>44</v>
      </c>
      <c r="F63" s="3875">
        <v>2</v>
      </c>
      <c r="G63" s="3875">
        <v>0</v>
      </c>
      <c r="H63" s="3875">
        <v>2</v>
      </c>
      <c r="I63" s="3876"/>
    </row>
    <row r="64" spans="1:58" ht="15" customHeight="1">
      <c r="A64" s="143" t="s">
        <v>63</v>
      </c>
      <c r="B64" s="2633">
        <v>16</v>
      </c>
      <c r="C64" s="2633">
        <v>0</v>
      </c>
      <c r="D64" s="2633">
        <v>0</v>
      </c>
      <c r="E64" s="2633">
        <v>86</v>
      </c>
      <c r="F64" s="2633">
        <v>3</v>
      </c>
      <c r="G64" s="2633">
        <v>0</v>
      </c>
      <c r="H64" s="2633">
        <v>0</v>
      </c>
      <c r="I64" s="2634" t="s">
        <v>398</v>
      </c>
    </row>
    <row r="65" spans="1:58" ht="15" customHeight="1">
      <c r="A65" s="143" t="s">
        <v>64</v>
      </c>
      <c r="B65" s="5885">
        <v>0</v>
      </c>
      <c r="C65" s="5885">
        <v>0</v>
      </c>
      <c r="D65" s="5885">
        <v>0</v>
      </c>
      <c r="E65" s="5885">
        <v>0</v>
      </c>
      <c r="F65" s="5885">
        <v>0</v>
      </c>
      <c r="G65" s="5885">
        <v>0</v>
      </c>
      <c r="H65" s="5885">
        <v>0</v>
      </c>
      <c r="I65" s="5886">
        <v>0</v>
      </c>
    </row>
    <row r="66" spans="1:58" s="24" customFormat="1" ht="15" customHeight="1">
      <c r="A66" s="143" t="s">
        <v>65</v>
      </c>
      <c r="B66" s="4489">
        <v>302</v>
      </c>
      <c r="C66" s="4489">
        <v>0</v>
      </c>
      <c r="D66" s="4489">
        <v>3</v>
      </c>
      <c r="E66" s="4489">
        <v>687</v>
      </c>
      <c r="F66" s="4489">
        <v>0</v>
      </c>
      <c r="G66" s="4489">
        <v>14</v>
      </c>
      <c r="H66" s="4489">
        <v>0</v>
      </c>
      <c r="I66" s="4490"/>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row>
    <row r="67" spans="1:58" s="51" customFormat="1" ht="15" customHeight="1">
      <c r="A67" s="143" t="s">
        <v>212</v>
      </c>
      <c r="B67" s="6249">
        <v>0</v>
      </c>
      <c r="C67" s="6249">
        <v>0</v>
      </c>
      <c r="D67" s="6249">
        <v>0</v>
      </c>
      <c r="E67" s="6249">
        <v>0</v>
      </c>
      <c r="F67" s="6249">
        <v>0</v>
      </c>
      <c r="G67" s="6249">
        <v>0</v>
      </c>
      <c r="H67" s="6249">
        <v>0</v>
      </c>
      <c r="I67" s="6250" t="s">
        <v>1045</v>
      </c>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ht="15" customHeight="1" thickBot="1">
      <c r="A68" s="146" t="s">
        <v>67</v>
      </c>
      <c r="B68" s="1906" t="s">
        <v>398</v>
      </c>
      <c r="C68" s="1906" t="s">
        <v>398</v>
      </c>
      <c r="D68" s="1906" t="s">
        <v>398</v>
      </c>
      <c r="E68" s="1906">
        <v>59</v>
      </c>
      <c r="F68" s="1906">
        <v>0</v>
      </c>
      <c r="G68" s="1906">
        <v>0</v>
      </c>
      <c r="H68" s="1906">
        <v>0</v>
      </c>
      <c r="I68" s="1907" t="s">
        <v>1045</v>
      </c>
    </row>
    <row r="69" spans="1:58" ht="15" customHeight="1" thickBot="1">
      <c r="A69" s="137" t="s">
        <v>68</v>
      </c>
      <c r="B69" s="147">
        <f t="shared" ref="B69:I69" si="0">SUM(B12:B68)</f>
        <v>4974</v>
      </c>
      <c r="C69" s="147">
        <f t="shared" si="0"/>
        <v>66</v>
      </c>
      <c r="D69" s="147">
        <f t="shared" si="0"/>
        <v>3</v>
      </c>
      <c r="E69" s="147">
        <f t="shared" si="0"/>
        <v>21546</v>
      </c>
      <c r="F69" s="147">
        <f t="shared" si="0"/>
        <v>649</v>
      </c>
      <c r="G69" s="147">
        <f t="shared" si="0"/>
        <v>54</v>
      </c>
      <c r="H69" s="147">
        <f t="shared" si="0"/>
        <v>2958</v>
      </c>
      <c r="I69" s="147">
        <f t="shared" si="0"/>
        <v>0</v>
      </c>
    </row>
    <row r="70" spans="1:58" ht="15" customHeight="1">
      <c r="A70" s="109" t="s">
        <v>69</v>
      </c>
      <c r="B70" s="4230">
        <v>20655</v>
      </c>
      <c r="C70" s="4230">
        <v>513</v>
      </c>
      <c r="D70" s="4230">
        <v>50</v>
      </c>
      <c r="E70" s="4230">
        <v>32822</v>
      </c>
      <c r="F70" s="4230">
        <v>1613</v>
      </c>
      <c r="G70" s="4230">
        <v>163</v>
      </c>
      <c r="H70" s="4230">
        <v>1479</v>
      </c>
      <c r="I70" s="4232"/>
    </row>
    <row r="71" spans="1:58" ht="15" customHeight="1">
      <c r="A71" s="102" t="s">
        <v>70</v>
      </c>
      <c r="B71" s="4230">
        <v>34963</v>
      </c>
      <c r="C71" s="4230">
        <v>4996</v>
      </c>
      <c r="D71" s="4230">
        <v>388</v>
      </c>
      <c r="E71" s="4230">
        <v>55942</v>
      </c>
      <c r="F71" s="4230">
        <v>6333</v>
      </c>
      <c r="G71" s="4230">
        <v>826</v>
      </c>
      <c r="H71" s="4230">
        <v>5909</v>
      </c>
      <c r="I71" s="4232"/>
    </row>
    <row r="72" spans="1:58" ht="15" customHeight="1">
      <c r="A72" s="102" t="s">
        <v>71</v>
      </c>
      <c r="B72" s="4230">
        <v>19993</v>
      </c>
      <c r="C72" s="4230">
        <v>2898</v>
      </c>
      <c r="D72" s="4230">
        <v>244</v>
      </c>
      <c r="E72" s="4230">
        <v>29606</v>
      </c>
      <c r="F72" s="4230">
        <v>4121</v>
      </c>
      <c r="G72" s="4230">
        <v>534</v>
      </c>
      <c r="H72" s="4230">
        <v>3821</v>
      </c>
      <c r="I72" s="4232"/>
    </row>
    <row r="73" spans="1:58" ht="15" customHeight="1">
      <c r="A73" s="102" t="s">
        <v>72</v>
      </c>
      <c r="B73" s="4230">
        <v>21285</v>
      </c>
      <c r="C73" s="4230">
        <v>1474</v>
      </c>
      <c r="D73" s="4230">
        <v>52</v>
      </c>
      <c r="E73" s="4230">
        <v>39614</v>
      </c>
      <c r="F73" s="4230">
        <v>3254</v>
      </c>
      <c r="G73" s="4230">
        <v>314</v>
      </c>
      <c r="H73" s="4230">
        <v>3071</v>
      </c>
      <c r="I73" s="4232"/>
    </row>
    <row r="74" spans="1:58" ht="15" customHeight="1" thickBot="1">
      <c r="A74" s="105" t="s">
        <v>73</v>
      </c>
      <c r="B74" s="4231">
        <v>2854</v>
      </c>
      <c r="C74" s="4231">
        <v>58</v>
      </c>
      <c r="D74" s="4231">
        <v>7</v>
      </c>
      <c r="E74" s="4231">
        <v>6116</v>
      </c>
      <c r="F74" s="4231">
        <v>441</v>
      </c>
      <c r="G74" s="4231">
        <v>26</v>
      </c>
      <c r="H74" s="4231">
        <v>417</v>
      </c>
      <c r="I74" s="4233"/>
    </row>
    <row r="75" spans="1:58" ht="15" customHeight="1" thickBot="1">
      <c r="A75" s="106" t="s">
        <v>74</v>
      </c>
      <c r="B75" s="117">
        <f t="shared" ref="B75:E75" si="1">SUM(B70:B74)</f>
        <v>99750</v>
      </c>
      <c r="C75" s="117">
        <f t="shared" si="1"/>
        <v>9939</v>
      </c>
      <c r="D75" s="117">
        <f t="shared" si="1"/>
        <v>741</v>
      </c>
      <c r="E75" s="117">
        <f t="shared" si="1"/>
        <v>164100</v>
      </c>
      <c r="F75" s="117">
        <f t="shared" ref="F75:I75" si="2">SUM(F70:F74)</f>
        <v>15762</v>
      </c>
      <c r="G75" s="117">
        <f t="shared" si="2"/>
        <v>1863</v>
      </c>
      <c r="H75" s="117">
        <f t="shared" si="2"/>
        <v>14697</v>
      </c>
      <c r="I75" s="117">
        <f t="shared" si="2"/>
        <v>0</v>
      </c>
    </row>
    <row r="76" spans="1:58" ht="15" customHeight="1" thickBot="1">
      <c r="A76" s="110" t="s">
        <v>75</v>
      </c>
      <c r="B76" s="126">
        <f t="shared" ref="B76:E76" si="3">SUM(B69+B75)</f>
        <v>104724</v>
      </c>
      <c r="C76" s="126">
        <f t="shared" si="3"/>
        <v>10005</v>
      </c>
      <c r="D76" s="126">
        <f t="shared" si="3"/>
        <v>744</v>
      </c>
      <c r="E76" s="126">
        <f t="shared" si="3"/>
        <v>185646</v>
      </c>
      <c r="F76" s="126">
        <f t="shared" ref="F76:I76" si="4">SUM(F69+F75)</f>
        <v>16411</v>
      </c>
      <c r="G76" s="126">
        <f t="shared" si="4"/>
        <v>1917</v>
      </c>
      <c r="H76" s="126">
        <f t="shared" si="4"/>
        <v>17655</v>
      </c>
      <c r="I76" s="126">
        <f t="shared" si="4"/>
        <v>0</v>
      </c>
    </row>
    <row r="77" spans="1:58" ht="13.5" thickTop="1"/>
  </sheetData>
  <mergeCells count="4">
    <mergeCell ref="A4:B4"/>
    <mergeCell ref="B10:D10"/>
    <mergeCell ref="E10:I10"/>
    <mergeCell ref="A1:G1"/>
  </mergeCells>
  <printOptions horizontalCentered="1"/>
  <pageMargins left="0.45" right="0.45" top="0.5" bottom="0.5" header="0.3" footer="0.3"/>
  <pageSetup scale="75" orientation="landscape" r:id="rId1"/>
  <headerFooter>
    <oddFooter>&amp;A&amp;RPage &amp;P</oddFooter>
  </headerFooter>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779A-4CBF-42F8-845E-DB4FD52D378A}">
  <sheetPr>
    <tabColor rgb="FFFFC000"/>
  </sheetPr>
  <dimension ref="A1:DW79"/>
  <sheetViews>
    <sheetView topLeftCell="A11" zoomScaleNormal="100" workbookViewId="0">
      <pane ySplit="3" topLeftCell="A61" activePane="bottomLeft" state="frozen"/>
      <selection activeCell="A11" sqref="A11"/>
      <selection pane="bottomLeft" activeCell="K74" sqref="K74"/>
    </sheetView>
  </sheetViews>
  <sheetFormatPr defaultRowHeight="12.75"/>
  <cols>
    <col min="1" max="1" width="15.85546875" customWidth="1"/>
    <col min="2" max="2" width="13" customWidth="1"/>
    <col min="3" max="8" width="12.42578125" customWidth="1"/>
    <col min="9" max="9" width="19" customWidth="1"/>
    <col min="10" max="10" width="13.28515625" customWidth="1"/>
    <col min="11" max="11" width="12.42578125" customWidth="1"/>
    <col min="12" max="18" width="12.42578125" style="22" customWidth="1"/>
    <col min="19" max="19" width="19" style="22" customWidth="1"/>
  </cols>
  <sheetData>
    <row r="1" spans="1:127" ht="27.75" customHeight="1">
      <c r="A1" s="6375" t="s">
        <v>572</v>
      </c>
      <c r="B1" s="6375"/>
      <c r="C1" s="6375"/>
      <c r="D1" s="6375"/>
      <c r="E1" s="6375"/>
      <c r="F1" s="6375"/>
      <c r="G1" s="6375"/>
      <c r="H1" s="574"/>
      <c r="I1" s="574"/>
      <c r="J1" s="574"/>
      <c r="K1" s="574"/>
      <c r="L1" s="574"/>
      <c r="M1" s="574"/>
      <c r="N1" s="574"/>
      <c r="O1" s="10"/>
    </row>
    <row r="2" spans="1:127" ht="14.25" customHeight="1">
      <c r="L2"/>
      <c r="M2"/>
      <c r="N2"/>
      <c r="O2"/>
      <c r="P2"/>
      <c r="Q2"/>
      <c r="R2"/>
      <c r="S2"/>
    </row>
    <row r="3" spans="1:127" s="225" customFormat="1" ht="18" customHeight="1">
      <c r="A3" s="355" t="s">
        <v>464</v>
      </c>
      <c r="B3" s="356"/>
      <c r="C3" s="357"/>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row>
    <row r="4" spans="1:127" ht="18" customHeight="1">
      <c r="A4" s="6377" t="s">
        <v>421</v>
      </c>
      <c r="B4" s="6378"/>
      <c r="C4" s="6378"/>
      <c r="D4" s="6378"/>
      <c r="L4"/>
      <c r="M4"/>
      <c r="N4"/>
      <c r="O4"/>
      <c r="P4"/>
      <c r="Q4"/>
      <c r="R4"/>
      <c r="S4"/>
    </row>
    <row r="5" spans="1:127" ht="18" customHeight="1">
      <c r="A5" s="296" t="s">
        <v>420</v>
      </c>
      <c r="B5" s="267"/>
      <c r="C5" s="220"/>
      <c r="L5"/>
      <c r="M5"/>
      <c r="N5"/>
      <c r="O5"/>
      <c r="P5"/>
      <c r="Q5"/>
      <c r="R5"/>
      <c r="S5"/>
    </row>
    <row r="6" spans="1:127" ht="18" customHeight="1">
      <c r="A6" s="6284" t="s">
        <v>427</v>
      </c>
      <c r="B6" s="6284"/>
      <c r="C6" s="220"/>
      <c r="L6"/>
      <c r="M6"/>
      <c r="N6"/>
      <c r="O6"/>
      <c r="P6"/>
      <c r="Q6"/>
      <c r="R6"/>
      <c r="S6"/>
    </row>
    <row r="7" spans="1:127" ht="18" customHeight="1">
      <c r="A7" s="292" t="s">
        <v>430</v>
      </c>
      <c r="B7" s="293">
        <v>0</v>
      </c>
      <c r="C7" s="220"/>
      <c r="L7"/>
      <c r="M7"/>
      <c r="N7"/>
      <c r="O7"/>
      <c r="P7"/>
      <c r="Q7"/>
      <c r="R7"/>
      <c r="S7"/>
    </row>
    <row r="8" spans="1:127" ht="18" customHeight="1">
      <c r="A8" s="292" t="s">
        <v>429</v>
      </c>
      <c r="B8" s="293" t="s">
        <v>398</v>
      </c>
      <c r="C8" s="220"/>
      <c r="L8"/>
      <c r="M8"/>
      <c r="N8"/>
      <c r="O8"/>
      <c r="P8"/>
      <c r="Q8"/>
      <c r="R8"/>
      <c r="S8"/>
    </row>
    <row r="9" spans="1:127" ht="18" customHeight="1">
      <c r="A9" s="292" t="s">
        <v>431</v>
      </c>
      <c r="B9" s="293" t="s">
        <v>428</v>
      </c>
      <c r="C9" s="220"/>
      <c r="L9"/>
      <c r="M9"/>
      <c r="N9"/>
      <c r="O9"/>
      <c r="P9"/>
      <c r="Q9"/>
      <c r="R9"/>
      <c r="S9"/>
    </row>
    <row r="10" spans="1:127" ht="18" customHeight="1">
      <c r="A10" s="266"/>
      <c r="B10" s="293"/>
      <c r="C10" s="220"/>
      <c r="L10"/>
      <c r="M10"/>
      <c r="N10"/>
      <c r="O10"/>
      <c r="P10"/>
      <c r="Q10"/>
      <c r="R10"/>
      <c r="S10"/>
    </row>
    <row r="11" spans="1:127" s="24" customFormat="1" ht="17.25" customHeight="1">
      <c r="A11" s="26"/>
      <c r="B11" s="20" t="s">
        <v>4</v>
      </c>
      <c r="C11" s="20" t="s">
        <v>5</v>
      </c>
      <c r="D11" s="20" t="s">
        <v>201</v>
      </c>
      <c r="E11" s="20" t="s">
        <v>202</v>
      </c>
      <c r="F11" s="20" t="s">
        <v>203</v>
      </c>
      <c r="G11" s="20" t="s">
        <v>204</v>
      </c>
      <c r="H11" s="20" t="s">
        <v>205</v>
      </c>
      <c r="I11" s="20" t="s">
        <v>461</v>
      </c>
      <c r="J11" s="20" t="s">
        <v>6</v>
      </c>
      <c r="K11" s="20" t="s">
        <v>225</v>
      </c>
      <c r="L11" s="20" t="s">
        <v>226</v>
      </c>
      <c r="M11" s="20" t="s">
        <v>412</v>
      </c>
      <c r="N11" s="20" t="s">
        <v>413</v>
      </c>
      <c r="O11" s="20" t="s">
        <v>414</v>
      </c>
      <c r="P11" s="20" t="s">
        <v>415</v>
      </c>
      <c r="Q11" s="20" t="s">
        <v>416</v>
      </c>
      <c r="R11" s="20" t="s">
        <v>417</v>
      </c>
      <c r="S11" s="20" t="s">
        <v>418</v>
      </c>
      <c r="T11"/>
      <c r="U11"/>
      <c r="V11"/>
      <c r="W11"/>
      <c r="X11"/>
      <c r="Y11"/>
      <c r="Z11"/>
      <c r="AA11"/>
      <c r="AB11"/>
      <c r="AC11"/>
      <c r="AD11"/>
      <c r="AE11"/>
      <c r="AF11"/>
      <c r="AG11"/>
      <c r="AH11"/>
      <c r="AI11"/>
      <c r="AJ11"/>
      <c r="AK11"/>
      <c r="AL11"/>
      <c r="AM11"/>
      <c r="AN11"/>
      <c r="AO11"/>
      <c r="AP11"/>
      <c r="AQ11"/>
    </row>
    <row r="12" spans="1:127" ht="18.75" customHeight="1">
      <c r="A12" s="25"/>
      <c r="B12" s="249"/>
      <c r="C12" s="6398" t="s">
        <v>206</v>
      </c>
      <c r="D12" s="6399"/>
      <c r="E12" s="6399"/>
      <c r="F12" s="6399"/>
      <c r="G12" s="6399"/>
      <c r="H12" s="6399"/>
      <c r="I12" s="6400"/>
      <c r="J12" s="6398" t="s">
        <v>207</v>
      </c>
      <c r="K12" s="6399"/>
      <c r="L12" s="6399"/>
      <c r="M12" s="6399"/>
      <c r="N12" s="6399"/>
      <c r="O12" s="6399"/>
      <c r="P12" s="6399"/>
      <c r="Q12" s="6399"/>
      <c r="R12" s="6399"/>
      <c r="S12" s="6400"/>
    </row>
    <row r="13" spans="1:127" ht="78.75" customHeight="1">
      <c r="A13" s="83" t="s">
        <v>192</v>
      </c>
      <c r="B13" s="76" t="s">
        <v>679</v>
      </c>
      <c r="C13" s="289" t="s">
        <v>680</v>
      </c>
      <c r="D13" s="76" t="s">
        <v>681</v>
      </c>
      <c r="E13" s="76" t="s">
        <v>217</v>
      </c>
      <c r="F13" s="76" t="s">
        <v>682</v>
      </c>
      <c r="G13" s="76" t="s">
        <v>558</v>
      </c>
      <c r="H13" s="76" t="s">
        <v>208</v>
      </c>
      <c r="I13" s="76" t="s">
        <v>683</v>
      </c>
      <c r="J13" s="289" t="s">
        <v>626</v>
      </c>
      <c r="K13" s="76" t="s">
        <v>627</v>
      </c>
      <c r="L13" s="76" t="s">
        <v>459</v>
      </c>
      <c r="M13" s="76" t="s">
        <v>460</v>
      </c>
      <c r="N13" s="76" t="s">
        <v>628</v>
      </c>
      <c r="O13" s="76" t="s">
        <v>209</v>
      </c>
      <c r="P13" s="76" t="s">
        <v>210</v>
      </c>
      <c r="Q13" s="76" t="s">
        <v>211</v>
      </c>
      <c r="R13" s="76" t="s">
        <v>208</v>
      </c>
      <c r="S13" s="76" t="s">
        <v>214</v>
      </c>
    </row>
    <row r="14" spans="1:127" ht="36">
      <c r="A14" s="135" t="s">
        <v>11</v>
      </c>
      <c r="B14" s="473">
        <f>SUM(C14,J14)</f>
        <v>117</v>
      </c>
      <c r="C14" s="547">
        <f>SUM(D14:H14)</f>
        <v>91</v>
      </c>
      <c r="D14" s="1996">
        <v>28</v>
      </c>
      <c r="E14" s="1996">
        <v>7</v>
      </c>
      <c r="F14" s="1996">
        <v>6</v>
      </c>
      <c r="G14" s="1996">
        <v>1</v>
      </c>
      <c r="H14" s="2008">
        <v>49</v>
      </c>
      <c r="I14" s="2012" t="s">
        <v>1412</v>
      </c>
      <c r="J14" s="547">
        <f>SUM(K14:R14)</f>
        <v>26</v>
      </c>
      <c r="K14" s="1996">
        <v>2</v>
      </c>
      <c r="L14" s="1996">
        <v>0</v>
      </c>
      <c r="M14" s="1996">
        <v>5</v>
      </c>
      <c r="N14" s="1996">
        <v>0</v>
      </c>
      <c r="O14" s="1996">
        <v>0</v>
      </c>
      <c r="P14" s="1996">
        <v>1</v>
      </c>
      <c r="Q14" s="1996">
        <v>0</v>
      </c>
      <c r="R14" s="2009">
        <v>18</v>
      </c>
      <c r="S14" s="2010" t="s">
        <v>1413</v>
      </c>
    </row>
    <row r="15" spans="1:127" s="10" customFormat="1" ht="36">
      <c r="A15" s="203" t="s">
        <v>12</v>
      </c>
      <c r="B15" s="513">
        <f t="shared" ref="B15:B76" si="0">SUM(C15,J15)</f>
        <v>43</v>
      </c>
      <c r="C15" s="547">
        <f t="shared" ref="C15:C76" si="1">SUM(D15:H15)</f>
        <v>33</v>
      </c>
      <c r="D15" s="5791">
        <v>4</v>
      </c>
      <c r="E15" s="5791">
        <v>1</v>
      </c>
      <c r="F15" s="5791">
        <v>4</v>
      </c>
      <c r="G15" s="5791">
        <v>22</v>
      </c>
      <c r="H15" s="5792">
        <v>2</v>
      </c>
      <c r="I15" s="5793" t="s">
        <v>3092</v>
      </c>
      <c r="J15" s="547">
        <f t="shared" ref="J15:J76" si="2">SUM(K15:R15)</f>
        <v>10</v>
      </c>
      <c r="K15" s="5794">
        <v>1</v>
      </c>
      <c r="L15" s="5794">
        <v>0</v>
      </c>
      <c r="M15" s="5794">
        <v>0</v>
      </c>
      <c r="N15" s="5794">
        <v>0</v>
      </c>
      <c r="O15" s="5794">
        <v>0</v>
      </c>
      <c r="P15" s="5794">
        <v>0</v>
      </c>
      <c r="Q15" s="5794">
        <v>0</v>
      </c>
      <c r="R15" s="5795">
        <v>9</v>
      </c>
      <c r="S15" s="5796" t="s">
        <v>3093</v>
      </c>
      <c r="T15"/>
      <c r="U15"/>
      <c r="V15"/>
      <c r="W15"/>
      <c r="X15"/>
      <c r="Y15"/>
      <c r="Z15"/>
      <c r="AA15"/>
      <c r="AB15"/>
      <c r="AC15"/>
      <c r="AD15"/>
      <c r="AE15"/>
      <c r="AF15"/>
      <c r="AG15"/>
      <c r="AH15"/>
      <c r="AI15"/>
      <c r="AJ15"/>
      <c r="AK15"/>
      <c r="AL15"/>
      <c r="AM15"/>
      <c r="AN15"/>
      <c r="AO15"/>
      <c r="AP15"/>
      <c r="AQ15"/>
    </row>
    <row r="16" spans="1:127" ht="36">
      <c r="A16" s="135" t="s">
        <v>13</v>
      </c>
      <c r="B16" s="513">
        <f t="shared" si="0"/>
        <v>33</v>
      </c>
      <c r="C16" s="547">
        <f t="shared" si="1"/>
        <v>13</v>
      </c>
      <c r="D16" s="3973">
        <v>4</v>
      </c>
      <c r="E16" s="3973">
        <v>1</v>
      </c>
      <c r="F16" s="3973">
        <v>0</v>
      </c>
      <c r="G16" s="3973">
        <v>4</v>
      </c>
      <c r="H16" s="3974">
        <v>4</v>
      </c>
      <c r="I16" s="3975" t="s">
        <v>2255</v>
      </c>
      <c r="J16" s="547">
        <f t="shared" si="2"/>
        <v>20</v>
      </c>
      <c r="K16" s="3976">
        <v>17</v>
      </c>
      <c r="L16" s="3976">
        <v>0</v>
      </c>
      <c r="M16" s="3976">
        <v>0</v>
      </c>
      <c r="N16" s="3976">
        <v>1</v>
      </c>
      <c r="O16" s="3976">
        <v>0</v>
      </c>
      <c r="P16" s="3976">
        <v>0</v>
      </c>
      <c r="Q16" s="3976">
        <v>0</v>
      </c>
      <c r="R16" s="3977">
        <v>2</v>
      </c>
      <c r="S16" s="3978" t="s">
        <v>2255</v>
      </c>
    </row>
    <row r="17" spans="1:43">
      <c r="A17" s="135" t="s">
        <v>14</v>
      </c>
      <c r="B17" s="513">
        <f t="shared" si="0"/>
        <v>5</v>
      </c>
      <c r="C17" s="547">
        <f t="shared" si="1"/>
        <v>3</v>
      </c>
      <c r="D17" s="3497">
        <v>0</v>
      </c>
      <c r="E17" s="3497">
        <v>2</v>
      </c>
      <c r="F17" s="3497">
        <v>0</v>
      </c>
      <c r="G17" s="3497">
        <v>0</v>
      </c>
      <c r="H17" s="3498">
        <v>1</v>
      </c>
      <c r="I17" s="3499" t="s">
        <v>2061</v>
      </c>
      <c r="J17" s="547">
        <f t="shared" si="2"/>
        <v>2</v>
      </c>
      <c r="K17" s="3500">
        <v>1</v>
      </c>
      <c r="L17" s="3500">
        <v>0</v>
      </c>
      <c r="M17" s="3500">
        <v>1</v>
      </c>
      <c r="N17" s="3500">
        <v>0</v>
      </c>
      <c r="O17" s="3500">
        <v>0</v>
      </c>
      <c r="P17" s="3500">
        <v>0</v>
      </c>
      <c r="Q17" s="3500">
        <v>0</v>
      </c>
      <c r="R17" s="3501">
        <v>0</v>
      </c>
      <c r="S17" s="3502"/>
    </row>
    <row r="18" spans="1:43">
      <c r="A18" s="135" t="s">
        <v>15</v>
      </c>
      <c r="B18" s="513">
        <f t="shared" si="0"/>
        <v>9</v>
      </c>
      <c r="C18" s="547">
        <f t="shared" si="1"/>
        <v>0</v>
      </c>
      <c r="D18" s="2731">
        <v>0</v>
      </c>
      <c r="E18" s="2731">
        <v>0</v>
      </c>
      <c r="F18" s="2731">
        <v>0</v>
      </c>
      <c r="G18" s="2731">
        <v>0</v>
      </c>
      <c r="H18" s="2732">
        <v>0</v>
      </c>
      <c r="I18" s="2733" t="s">
        <v>728</v>
      </c>
      <c r="J18" s="547">
        <f t="shared" si="2"/>
        <v>9</v>
      </c>
      <c r="K18" s="2734">
        <v>9</v>
      </c>
      <c r="L18" s="2734">
        <v>0</v>
      </c>
      <c r="M18" s="2734">
        <v>0</v>
      </c>
      <c r="N18" s="2734">
        <v>0</v>
      </c>
      <c r="O18" s="2734">
        <v>0</v>
      </c>
      <c r="P18" s="2734">
        <v>0</v>
      </c>
      <c r="Q18" s="2734">
        <v>0</v>
      </c>
      <c r="R18" s="2735">
        <v>0</v>
      </c>
      <c r="S18" s="2736" t="s">
        <v>728</v>
      </c>
    </row>
    <row r="19" spans="1:43">
      <c r="A19" s="135" t="s">
        <v>16</v>
      </c>
      <c r="B19" s="513">
        <f t="shared" si="0"/>
        <v>2</v>
      </c>
      <c r="C19" s="547">
        <f t="shared" si="1"/>
        <v>2</v>
      </c>
      <c r="D19" s="724">
        <v>2</v>
      </c>
      <c r="E19" s="724">
        <v>0</v>
      </c>
      <c r="F19" s="724">
        <v>0</v>
      </c>
      <c r="G19" s="724">
        <v>0</v>
      </c>
      <c r="H19" s="725">
        <v>0</v>
      </c>
      <c r="I19" s="726" t="s">
        <v>398</v>
      </c>
      <c r="J19" s="547">
        <f t="shared" si="2"/>
        <v>0</v>
      </c>
      <c r="K19" s="727">
        <v>0</v>
      </c>
      <c r="L19" s="727">
        <v>0</v>
      </c>
      <c r="M19" s="727">
        <v>0</v>
      </c>
      <c r="N19" s="727">
        <v>0</v>
      </c>
      <c r="O19" s="727">
        <v>0</v>
      </c>
      <c r="P19" s="727">
        <v>0</v>
      </c>
      <c r="Q19" s="727">
        <v>0</v>
      </c>
      <c r="R19" s="728">
        <v>0</v>
      </c>
      <c r="S19" s="729" t="s">
        <v>398</v>
      </c>
    </row>
    <row r="20" spans="1:43" ht="48">
      <c r="A20" s="135" t="s">
        <v>17</v>
      </c>
      <c r="B20" s="513">
        <f t="shared" si="0"/>
        <v>11</v>
      </c>
      <c r="C20" s="547">
        <f t="shared" si="1"/>
        <v>5</v>
      </c>
      <c r="D20" s="5001">
        <v>0</v>
      </c>
      <c r="E20" s="5001">
        <v>0</v>
      </c>
      <c r="F20" s="5001">
        <v>0</v>
      </c>
      <c r="G20" s="5001">
        <v>3</v>
      </c>
      <c r="H20" s="5002">
        <v>2</v>
      </c>
      <c r="I20" s="5003" t="s">
        <v>2737</v>
      </c>
      <c r="J20" s="547">
        <f t="shared" si="2"/>
        <v>6</v>
      </c>
      <c r="K20" s="5004">
        <v>3</v>
      </c>
      <c r="L20" s="5004">
        <v>0</v>
      </c>
      <c r="M20" s="5004">
        <v>2</v>
      </c>
      <c r="N20" s="5004">
        <v>0</v>
      </c>
      <c r="O20" s="5004">
        <v>0</v>
      </c>
      <c r="P20" s="5004">
        <v>0</v>
      </c>
      <c r="Q20" s="5004">
        <v>0</v>
      </c>
      <c r="R20" s="5005">
        <v>1</v>
      </c>
      <c r="S20" s="5006" t="s">
        <v>2738</v>
      </c>
    </row>
    <row r="21" spans="1:43" ht="36">
      <c r="A21" s="135" t="s">
        <v>18</v>
      </c>
      <c r="B21" s="513">
        <f t="shared" si="0"/>
        <v>2</v>
      </c>
      <c r="C21" s="547">
        <f t="shared" si="1"/>
        <v>0</v>
      </c>
      <c r="D21" s="983">
        <v>0</v>
      </c>
      <c r="E21" s="983">
        <v>0</v>
      </c>
      <c r="F21" s="983">
        <v>0</v>
      </c>
      <c r="G21" s="983">
        <v>0</v>
      </c>
      <c r="H21" s="984">
        <v>0</v>
      </c>
      <c r="I21" s="985" t="s">
        <v>398</v>
      </c>
      <c r="J21" s="547">
        <f t="shared" si="2"/>
        <v>2</v>
      </c>
      <c r="K21" s="986">
        <v>1</v>
      </c>
      <c r="L21" s="986">
        <v>0</v>
      </c>
      <c r="M21" s="986">
        <v>0</v>
      </c>
      <c r="N21" s="986">
        <v>0</v>
      </c>
      <c r="O21" s="986">
        <v>0</v>
      </c>
      <c r="P21" s="986">
        <v>0</v>
      </c>
      <c r="Q21" s="986">
        <v>0</v>
      </c>
      <c r="R21" s="987">
        <v>1</v>
      </c>
      <c r="S21" s="988" t="s">
        <v>1004</v>
      </c>
    </row>
    <row r="22" spans="1:43">
      <c r="A22" s="135" t="s">
        <v>19</v>
      </c>
      <c r="B22" s="513">
        <f t="shared" si="0"/>
        <v>0</v>
      </c>
      <c r="C22" s="547">
        <f t="shared" si="1"/>
        <v>0</v>
      </c>
      <c r="D22" s="2445">
        <v>0</v>
      </c>
      <c r="E22" s="2445">
        <v>0</v>
      </c>
      <c r="F22" s="2445">
        <v>0</v>
      </c>
      <c r="G22" s="2445">
        <v>0</v>
      </c>
      <c r="H22" s="2446">
        <v>0</v>
      </c>
      <c r="I22" s="2447" t="s">
        <v>398</v>
      </c>
      <c r="J22" s="547">
        <f t="shared" si="2"/>
        <v>0</v>
      </c>
      <c r="K22" s="2448" t="s">
        <v>398</v>
      </c>
      <c r="L22" s="2448" t="s">
        <v>398</v>
      </c>
      <c r="M22" s="2448" t="s">
        <v>398</v>
      </c>
      <c r="N22" s="2448" t="s">
        <v>398</v>
      </c>
      <c r="O22" s="2448" t="s">
        <v>398</v>
      </c>
      <c r="P22" s="2448" t="s">
        <v>398</v>
      </c>
      <c r="Q22" s="2448" t="s">
        <v>398</v>
      </c>
      <c r="R22" s="2449">
        <v>0</v>
      </c>
      <c r="S22" s="2450" t="s">
        <v>398</v>
      </c>
    </row>
    <row r="23" spans="1:43" ht="14.25" customHeight="1">
      <c r="A23" s="135" t="s">
        <v>20</v>
      </c>
      <c r="B23" s="513">
        <f t="shared" si="0"/>
        <v>10</v>
      </c>
      <c r="C23" s="547">
        <f t="shared" si="1"/>
        <v>6</v>
      </c>
      <c r="D23" s="3116" t="s">
        <v>428</v>
      </c>
      <c r="E23" s="3116" t="s">
        <v>428</v>
      </c>
      <c r="F23" s="3116" t="s">
        <v>428</v>
      </c>
      <c r="G23" s="3116" t="s">
        <v>428</v>
      </c>
      <c r="H23" s="3117">
        <v>6</v>
      </c>
      <c r="I23" s="3118" t="s">
        <v>1899</v>
      </c>
      <c r="J23" s="547">
        <f t="shared" si="2"/>
        <v>4</v>
      </c>
      <c r="K23" s="3119">
        <v>4</v>
      </c>
      <c r="L23" s="3119" t="s">
        <v>821</v>
      </c>
      <c r="M23" s="3119" t="s">
        <v>821</v>
      </c>
      <c r="N23" s="3119" t="s">
        <v>821</v>
      </c>
      <c r="O23" s="3119" t="s">
        <v>821</v>
      </c>
      <c r="P23" s="3119" t="s">
        <v>821</v>
      </c>
      <c r="Q23" s="3119" t="s">
        <v>821</v>
      </c>
      <c r="R23" s="3120">
        <v>0</v>
      </c>
      <c r="S23" s="3121" t="s">
        <v>821</v>
      </c>
    </row>
    <row r="24" spans="1:43" ht="14.25" customHeight="1">
      <c r="A24" s="135" t="s">
        <v>21</v>
      </c>
      <c r="B24" s="513">
        <f t="shared" si="0"/>
        <v>0</v>
      </c>
      <c r="C24" s="547">
        <f t="shared" si="1"/>
        <v>0</v>
      </c>
      <c r="D24" s="926" t="s">
        <v>398</v>
      </c>
      <c r="E24" s="926" t="s">
        <v>398</v>
      </c>
      <c r="F24" s="926" t="s">
        <v>398</v>
      </c>
      <c r="G24" s="926" t="s">
        <v>398</v>
      </c>
      <c r="H24" s="926" t="s">
        <v>398</v>
      </c>
      <c r="I24" s="926" t="s">
        <v>398</v>
      </c>
      <c r="J24" s="547">
        <f t="shared" si="2"/>
        <v>0</v>
      </c>
      <c r="K24" s="926" t="s">
        <v>398</v>
      </c>
      <c r="L24" s="926" t="s">
        <v>398</v>
      </c>
      <c r="M24" s="926" t="s">
        <v>398</v>
      </c>
      <c r="N24" s="926" t="s">
        <v>398</v>
      </c>
      <c r="O24" s="926" t="s">
        <v>398</v>
      </c>
      <c r="P24" s="926" t="s">
        <v>398</v>
      </c>
      <c r="Q24" s="926" t="s">
        <v>398</v>
      </c>
      <c r="R24" s="926" t="s">
        <v>398</v>
      </c>
      <c r="S24" s="926" t="s">
        <v>398</v>
      </c>
    </row>
    <row r="25" spans="1:43">
      <c r="A25" s="135" t="s">
        <v>22</v>
      </c>
      <c r="B25" s="513">
        <f t="shared" si="0"/>
        <v>7</v>
      </c>
      <c r="C25" s="547">
        <f t="shared" si="1"/>
        <v>3</v>
      </c>
      <c r="D25" s="635">
        <v>1</v>
      </c>
      <c r="E25" s="635"/>
      <c r="F25" s="635"/>
      <c r="G25" s="635">
        <v>1</v>
      </c>
      <c r="H25" s="641">
        <v>1</v>
      </c>
      <c r="I25" s="642" t="s">
        <v>775</v>
      </c>
      <c r="J25" s="547">
        <f t="shared" si="2"/>
        <v>4</v>
      </c>
      <c r="K25" s="635">
        <v>4</v>
      </c>
      <c r="L25" s="635">
        <v>0</v>
      </c>
      <c r="M25" s="635">
        <v>0</v>
      </c>
      <c r="N25" s="635">
        <v>0</v>
      </c>
      <c r="O25" s="635">
        <v>0</v>
      </c>
      <c r="P25" s="635">
        <v>0</v>
      </c>
      <c r="Q25" s="635">
        <v>0</v>
      </c>
      <c r="R25" s="643">
        <v>0</v>
      </c>
      <c r="S25" s="644" t="s">
        <v>728</v>
      </c>
    </row>
    <row r="26" spans="1:43" ht="72">
      <c r="A26" s="135" t="s">
        <v>23</v>
      </c>
      <c r="B26" s="513">
        <f t="shared" si="0"/>
        <v>43</v>
      </c>
      <c r="C26" s="547">
        <f t="shared" si="1"/>
        <v>20</v>
      </c>
      <c r="D26" s="4789">
        <v>1</v>
      </c>
      <c r="E26" s="4789">
        <v>0</v>
      </c>
      <c r="F26" s="4789">
        <v>0</v>
      </c>
      <c r="G26" s="4789">
        <v>9</v>
      </c>
      <c r="H26" s="4790">
        <v>10</v>
      </c>
      <c r="I26" s="4791" t="s">
        <v>2614</v>
      </c>
      <c r="J26" s="547">
        <f t="shared" si="2"/>
        <v>23</v>
      </c>
      <c r="K26" s="4792">
        <v>20</v>
      </c>
      <c r="L26" s="4792">
        <v>0</v>
      </c>
      <c r="M26" s="4792">
        <v>0</v>
      </c>
      <c r="N26" s="4792">
        <v>0</v>
      </c>
      <c r="O26" s="4792">
        <v>0</v>
      </c>
      <c r="P26" s="4792">
        <v>0</v>
      </c>
      <c r="Q26" s="4792">
        <v>0</v>
      </c>
      <c r="R26" s="4793">
        <v>3</v>
      </c>
      <c r="S26" s="4794" t="s">
        <v>2615</v>
      </c>
    </row>
    <row r="27" spans="1:43" s="1" customFormat="1" ht="24">
      <c r="A27" s="135" t="s">
        <v>24</v>
      </c>
      <c r="B27" s="513">
        <f t="shared" si="0"/>
        <v>633</v>
      </c>
      <c r="C27" s="547">
        <f t="shared" si="1"/>
        <v>323</v>
      </c>
      <c r="D27" s="5097">
        <v>267</v>
      </c>
      <c r="E27" s="5097">
        <v>12</v>
      </c>
      <c r="F27" s="5097" t="s">
        <v>398</v>
      </c>
      <c r="G27" s="5097">
        <v>32</v>
      </c>
      <c r="H27" s="5098">
        <v>12</v>
      </c>
      <c r="I27" s="5099" t="s">
        <v>2802</v>
      </c>
      <c r="J27" s="547">
        <f t="shared" si="2"/>
        <v>310</v>
      </c>
      <c r="K27" s="5100">
        <v>0</v>
      </c>
      <c r="L27" s="5100">
        <v>2</v>
      </c>
      <c r="M27" s="5100">
        <v>27</v>
      </c>
      <c r="N27" s="5100">
        <v>0</v>
      </c>
      <c r="O27" s="5100">
        <v>5</v>
      </c>
      <c r="P27" s="5100">
        <v>6</v>
      </c>
      <c r="Q27" s="5100">
        <v>0</v>
      </c>
      <c r="R27" s="5101">
        <v>270</v>
      </c>
      <c r="S27" s="5102" t="s">
        <v>2803</v>
      </c>
      <c r="T27"/>
      <c r="U27"/>
      <c r="V27"/>
      <c r="W27"/>
      <c r="X27"/>
      <c r="Y27"/>
      <c r="Z27"/>
      <c r="AA27"/>
      <c r="AB27"/>
      <c r="AC27"/>
      <c r="AD27"/>
      <c r="AE27"/>
      <c r="AF27"/>
      <c r="AG27"/>
      <c r="AH27"/>
      <c r="AI27"/>
      <c r="AJ27"/>
      <c r="AK27"/>
      <c r="AL27"/>
      <c r="AM27"/>
      <c r="AN27"/>
      <c r="AO27"/>
      <c r="AP27"/>
      <c r="AQ27"/>
    </row>
    <row r="28" spans="1:43" ht="14.25" customHeight="1">
      <c r="A28" s="135" t="s">
        <v>25</v>
      </c>
      <c r="B28" s="513">
        <f t="shared" si="0"/>
        <v>1</v>
      </c>
      <c r="C28" s="547">
        <f t="shared" si="1"/>
        <v>1</v>
      </c>
      <c r="D28" s="1083">
        <v>0</v>
      </c>
      <c r="E28" s="1083">
        <v>0</v>
      </c>
      <c r="F28" s="1083">
        <v>0</v>
      </c>
      <c r="G28" s="1083">
        <v>0</v>
      </c>
      <c r="H28" s="1088">
        <v>1</v>
      </c>
      <c r="I28" s="1091" t="s">
        <v>1041</v>
      </c>
      <c r="J28" s="547">
        <f t="shared" si="2"/>
        <v>0</v>
      </c>
      <c r="K28" s="1083">
        <v>0</v>
      </c>
      <c r="L28" s="1083">
        <v>0</v>
      </c>
      <c r="M28" s="1083">
        <v>0</v>
      </c>
      <c r="N28" s="1083">
        <v>0</v>
      </c>
      <c r="O28" s="1083">
        <v>0</v>
      </c>
      <c r="P28" s="1083">
        <v>0</v>
      </c>
      <c r="Q28" s="1083">
        <v>0</v>
      </c>
      <c r="R28" s="1089">
        <v>0</v>
      </c>
      <c r="S28" s="1090" t="s">
        <v>398</v>
      </c>
    </row>
    <row r="29" spans="1:43" ht="14.25" customHeight="1">
      <c r="A29" s="135" t="s">
        <v>26</v>
      </c>
      <c r="B29" s="513">
        <f t="shared" si="0"/>
        <v>0</v>
      </c>
      <c r="C29" s="547">
        <f t="shared" si="1"/>
        <v>0</v>
      </c>
      <c r="D29" s="5178" t="s">
        <v>398</v>
      </c>
      <c r="E29" s="5178" t="s">
        <v>398</v>
      </c>
      <c r="F29" s="5178" t="s">
        <v>398</v>
      </c>
      <c r="G29" s="5178" t="s">
        <v>398</v>
      </c>
      <c r="H29" s="5178" t="s">
        <v>398</v>
      </c>
      <c r="I29" s="5178" t="s">
        <v>398</v>
      </c>
      <c r="J29" s="5179">
        <v>0</v>
      </c>
      <c r="K29" s="5180" t="s">
        <v>398</v>
      </c>
      <c r="L29" s="5180" t="s">
        <v>398</v>
      </c>
      <c r="M29" s="5180" t="s">
        <v>398</v>
      </c>
      <c r="N29" s="5180" t="s">
        <v>398</v>
      </c>
      <c r="O29" s="5180" t="s">
        <v>398</v>
      </c>
      <c r="P29" s="5180" t="s">
        <v>398</v>
      </c>
      <c r="Q29" s="5180" t="s">
        <v>398</v>
      </c>
      <c r="R29" s="5180" t="s">
        <v>398</v>
      </c>
      <c r="S29" s="5180" t="s">
        <v>398</v>
      </c>
    </row>
    <row r="30" spans="1:43" ht="24">
      <c r="A30" s="135" t="s">
        <v>27</v>
      </c>
      <c r="B30" s="513">
        <f t="shared" si="0"/>
        <v>5</v>
      </c>
      <c r="C30" s="547">
        <f t="shared" si="1"/>
        <v>5</v>
      </c>
      <c r="D30" s="3405">
        <v>1</v>
      </c>
      <c r="E30" s="3405">
        <v>0</v>
      </c>
      <c r="F30" s="3405">
        <v>0</v>
      </c>
      <c r="G30" s="3405">
        <v>2</v>
      </c>
      <c r="H30" s="3406">
        <v>2</v>
      </c>
      <c r="I30" s="3407" t="s">
        <v>2023</v>
      </c>
      <c r="J30" s="547">
        <f t="shared" si="2"/>
        <v>0</v>
      </c>
      <c r="K30" s="3408">
        <v>0</v>
      </c>
      <c r="L30" s="3408">
        <v>0</v>
      </c>
      <c r="M30" s="3408">
        <v>0</v>
      </c>
      <c r="N30" s="3408">
        <v>0</v>
      </c>
      <c r="O30" s="3408">
        <v>0</v>
      </c>
      <c r="P30" s="3408">
        <v>0</v>
      </c>
      <c r="Q30" s="3408">
        <v>0</v>
      </c>
      <c r="R30" s="3409">
        <v>0</v>
      </c>
      <c r="S30" s="3410"/>
    </row>
    <row r="31" spans="1:43" ht="14.25" customHeight="1">
      <c r="A31" s="135" t="s">
        <v>28</v>
      </c>
      <c r="B31" s="513">
        <f t="shared" si="0"/>
        <v>1</v>
      </c>
      <c r="C31" s="547">
        <f t="shared" si="1"/>
        <v>0</v>
      </c>
      <c r="D31" s="1145">
        <v>0</v>
      </c>
      <c r="E31" s="1145">
        <v>0</v>
      </c>
      <c r="F31" s="1145">
        <v>0</v>
      </c>
      <c r="G31" s="1145">
        <v>0</v>
      </c>
      <c r="H31" s="1146">
        <v>0</v>
      </c>
      <c r="I31" s="1147"/>
      <c r="J31" s="547">
        <f t="shared" si="2"/>
        <v>1</v>
      </c>
      <c r="K31" s="1148">
        <v>1</v>
      </c>
      <c r="L31" s="1148">
        <v>0</v>
      </c>
      <c r="M31" s="1148">
        <v>0</v>
      </c>
      <c r="N31" s="1148">
        <v>0</v>
      </c>
      <c r="O31" s="1148">
        <v>0</v>
      </c>
      <c r="P31" s="1148">
        <v>0</v>
      </c>
      <c r="Q31" s="1148">
        <v>0</v>
      </c>
      <c r="R31" s="1149">
        <v>0</v>
      </c>
      <c r="S31" s="1150"/>
    </row>
    <row r="32" spans="1:43" ht="14.25" customHeight="1">
      <c r="A32" s="135" t="s">
        <v>29</v>
      </c>
      <c r="B32" s="513">
        <f t="shared" si="0"/>
        <v>0</v>
      </c>
      <c r="C32" s="547">
        <f t="shared" si="1"/>
        <v>0</v>
      </c>
      <c r="D32" s="1720" t="s">
        <v>725</v>
      </c>
      <c r="E32" s="1720" t="s">
        <v>725</v>
      </c>
      <c r="F32" s="1720" t="s">
        <v>725</v>
      </c>
      <c r="G32" s="1720" t="s">
        <v>725</v>
      </c>
      <c r="H32" s="1721" t="s">
        <v>725</v>
      </c>
      <c r="I32" s="1722" t="s">
        <v>725</v>
      </c>
      <c r="J32" s="547">
        <f t="shared" si="2"/>
        <v>0</v>
      </c>
      <c r="K32" s="1723" t="s">
        <v>725</v>
      </c>
      <c r="L32" s="1723" t="s">
        <v>725</v>
      </c>
      <c r="M32" s="1723" t="s">
        <v>725</v>
      </c>
      <c r="N32" s="1723" t="s">
        <v>725</v>
      </c>
      <c r="O32" s="1723" t="s">
        <v>725</v>
      </c>
      <c r="P32" s="1723" t="s">
        <v>725</v>
      </c>
      <c r="Q32" s="1723" t="s">
        <v>725</v>
      </c>
      <c r="R32" s="1724" t="s">
        <v>725</v>
      </c>
      <c r="S32" s="1725" t="s">
        <v>725</v>
      </c>
    </row>
    <row r="33" spans="1:43" ht="14.25" customHeight="1">
      <c r="A33" s="135" t="s">
        <v>30</v>
      </c>
      <c r="B33" s="513">
        <f t="shared" si="0"/>
        <v>0</v>
      </c>
      <c r="C33" s="547">
        <f t="shared" si="1"/>
        <v>0</v>
      </c>
      <c r="D33" s="2825">
        <v>0</v>
      </c>
      <c r="E33" s="2825">
        <v>0</v>
      </c>
      <c r="F33" s="2825">
        <v>0</v>
      </c>
      <c r="G33" s="2825">
        <v>0</v>
      </c>
      <c r="H33" s="2826">
        <v>0</v>
      </c>
      <c r="I33" s="2827" t="s">
        <v>728</v>
      </c>
      <c r="J33" s="547">
        <f t="shared" si="2"/>
        <v>0</v>
      </c>
      <c r="K33" s="2828">
        <v>0</v>
      </c>
      <c r="L33" s="2828">
        <v>0</v>
      </c>
      <c r="M33" s="2828">
        <v>0</v>
      </c>
      <c r="N33" s="2828">
        <v>0</v>
      </c>
      <c r="O33" s="2828">
        <v>0</v>
      </c>
      <c r="P33" s="2828">
        <v>0</v>
      </c>
      <c r="Q33" s="2828">
        <v>0</v>
      </c>
      <c r="R33" s="2829">
        <v>0</v>
      </c>
      <c r="S33" s="2830" t="s">
        <v>728</v>
      </c>
    </row>
    <row r="34" spans="1:43" s="24" customFormat="1">
      <c r="A34" s="135" t="s">
        <v>31</v>
      </c>
      <c r="B34" s="513">
        <f t="shared" si="0"/>
        <v>6</v>
      </c>
      <c r="C34" s="547">
        <f t="shared" si="1"/>
        <v>2</v>
      </c>
      <c r="D34" s="635">
        <v>0</v>
      </c>
      <c r="E34" s="635">
        <v>0</v>
      </c>
      <c r="F34" s="635">
        <v>2</v>
      </c>
      <c r="G34" s="635">
        <v>0</v>
      </c>
      <c r="H34" s="641">
        <v>0</v>
      </c>
      <c r="I34" s="642" t="s">
        <v>728</v>
      </c>
      <c r="J34" s="547">
        <f t="shared" si="2"/>
        <v>4</v>
      </c>
      <c r="K34" s="635">
        <v>4</v>
      </c>
      <c r="L34" s="635">
        <v>0</v>
      </c>
      <c r="M34" s="635">
        <v>0</v>
      </c>
      <c r="N34" s="635">
        <v>0</v>
      </c>
      <c r="O34" s="635">
        <v>0</v>
      </c>
      <c r="P34" s="635">
        <v>0</v>
      </c>
      <c r="Q34" s="635">
        <v>0</v>
      </c>
      <c r="R34" s="643">
        <v>0</v>
      </c>
      <c r="S34" s="644" t="s">
        <v>728</v>
      </c>
      <c r="T34"/>
      <c r="U34"/>
      <c r="V34"/>
      <c r="W34"/>
      <c r="X34"/>
      <c r="Y34"/>
      <c r="Z34"/>
      <c r="AA34"/>
      <c r="AB34"/>
      <c r="AC34"/>
      <c r="AD34"/>
      <c r="AE34"/>
      <c r="AF34"/>
      <c r="AG34"/>
      <c r="AH34"/>
      <c r="AI34"/>
      <c r="AJ34"/>
      <c r="AK34"/>
      <c r="AL34"/>
      <c r="AM34"/>
      <c r="AN34"/>
      <c r="AO34"/>
      <c r="AP34"/>
      <c r="AQ34"/>
    </row>
    <row r="35" spans="1:43" ht="24">
      <c r="A35" s="135" t="s">
        <v>32</v>
      </c>
      <c r="B35" s="513">
        <f t="shared" si="0"/>
        <v>30</v>
      </c>
      <c r="C35" s="547">
        <f t="shared" si="1"/>
        <v>18</v>
      </c>
      <c r="D35" s="2922">
        <v>2</v>
      </c>
      <c r="E35" s="2922">
        <v>1</v>
      </c>
      <c r="F35" s="2922">
        <v>4</v>
      </c>
      <c r="G35" s="2922">
        <v>1</v>
      </c>
      <c r="H35" s="2923">
        <v>10</v>
      </c>
      <c r="I35" s="2924" t="s">
        <v>1818</v>
      </c>
      <c r="J35" s="547">
        <f t="shared" si="2"/>
        <v>12</v>
      </c>
      <c r="K35" s="2925">
        <v>12</v>
      </c>
      <c r="L35" s="2925">
        <v>0</v>
      </c>
      <c r="M35" s="2925">
        <v>0</v>
      </c>
      <c r="N35" s="2925">
        <v>0</v>
      </c>
      <c r="O35" s="2925">
        <v>0</v>
      </c>
      <c r="P35" s="2925">
        <v>0</v>
      </c>
      <c r="Q35" s="2925">
        <v>0</v>
      </c>
      <c r="R35" s="2926">
        <v>0</v>
      </c>
      <c r="S35" s="2927"/>
    </row>
    <row r="36" spans="1:43" ht="14.25" customHeight="1">
      <c r="A36" s="135" t="s">
        <v>33</v>
      </c>
      <c r="B36" s="513">
        <f t="shared" si="0"/>
        <v>1</v>
      </c>
      <c r="C36" s="547">
        <f t="shared" si="1"/>
        <v>0</v>
      </c>
      <c r="D36" s="5382">
        <v>0</v>
      </c>
      <c r="E36" s="5382">
        <v>0</v>
      </c>
      <c r="F36" s="5382">
        <v>0</v>
      </c>
      <c r="G36" s="5382">
        <v>0</v>
      </c>
      <c r="H36" s="5383">
        <v>0</v>
      </c>
      <c r="I36" s="5384" t="s">
        <v>728</v>
      </c>
      <c r="J36" s="547">
        <f t="shared" si="2"/>
        <v>1</v>
      </c>
      <c r="K36" s="5385">
        <v>1</v>
      </c>
      <c r="L36" s="5385">
        <v>0</v>
      </c>
      <c r="M36" s="5385">
        <v>0</v>
      </c>
      <c r="N36" s="5385">
        <v>0</v>
      </c>
      <c r="O36" s="5385">
        <v>0</v>
      </c>
      <c r="P36" s="5385">
        <v>0</v>
      </c>
      <c r="Q36" s="5385">
        <v>0</v>
      </c>
      <c r="R36" s="5386">
        <v>0</v>
      </c>
      <c r="S36" s="5387" t="s">
        <v>728</v>
      </c>
    </row>
    <row r="37" spans="1:43" ht="14.25" customHeight="1">
      <c r="A37" s="135" t="s">
        <v>34</v>
      </c>
      <c r="B37" s="513">
        <f t="shared" si="0"/>
        <v>0</v>
      </c>
      <c r="C37" s="547">
        <f t="shared" si="1"/>
        <v>0</v>
      </c>
      <c r="D37" s="5687">
        <v>0</v>
      </c>
      <c r="E37" s="5687">
        <v>0</v>
      </c>
      <c r="F37" s="5687">
        <v>0</v>
      </c>
      <c r="G37" s="5687">
        <v>0</v>
      </c>
      <c r="H37" s="5688">
        <v>0</v>
      </c>
      <c r="I37" s="5689" t="s">
        <v>725</v>
      </c>
      <c r="J37" s="547">
        <f t="shared" si="2"/>
        <v>0</v>
      </c>
      <c r="K37" s="5690">
        <v>0</v>
      </c>
      <c r="L37" s="5690">
        <v>0</v>
      </c>
      <c r="M37" s="5690">
        <v>0</v>
      </c>
      <c r="N37" s="5690">
        <v>0</v>
      </c>
      <c r="O37" s="5690">
        <v>0</v>
      </c>
      <c r="P37" s="5690">
        <v>0</v>
      </c>
      <c r="Q37" s="5690">
        <v>0</v>
      </c>
      <c r="R37" s="5691">
        <v>0</v>
      </c>
      <c r="S37" s="5692" t="s">
        <v>725</v>
      </c>
    </row>
    <row r="38" spans="1:43" ht="24">
      <c r="A38" s="135" t="s">
        <v>35</v>
      </c>
      <c r="B38" s="513">
        <f t="shared" si="0"/>
        <v>13</v>
      </c>
      <c r="C38" s="547">
        <f t="shared" si="1"/>
        <v>5</v>
      </c>
      <c r="D38" s="4883">
        <v>0</v>
      </c>
      <c r="E38" s="4883">
        <v>1</v>
      </c>
      <c r="F38" s="4883">
        <v>0</v>
      </c>
      <c r="G38" s="4883">
        <v>0</v>
      </c>
      <c r="H38" s="4884">
        <v>4</v>
      </c>
      <c r="I38" s="4885" t="s">
        <v>2680</v>
      </c>
      <c r="J38" s="547">
        <f t="shared" si="2"/>
        <v>8</v>
      </c>
      <c r="K38" s="4886">
        <v>8</v>
      </c>
      <c r="L38" s="4886">
        <v>0</v>
      </c>
      <c r="M38" s="4886">
        <v>0</v>
      </c>
      <c r="N38" s="4886">
        <v>0</v>
      </c>
      <c r="O38" s="4886">
        <v>0</v>
      </c>
      <c r="P38" s="4886">
        <v>0</v>
      </c>
      <c r="Q38" s="4886">
        <v>0</v>
      </c>
      <c r="R38" s="4887">
        <v>0</v>
      </c>
      <c r="S38" s="4888" t="s">
        <v>398</v>
      </c>
    </row>
    <row r="39" spans="1:43" ht="14.25" customHeight="1">
      <c r="A39" s="135" t="s">
        <v>36</v>
      </c>
      <c r="B39" s="513">
        <f t="shared" si="0"/>
        <v>222</v>
      </c>
      <c r="C39" s="547">
        <f t="shared" si="1"/>
        <v>172</v>
      </c>
      <c r="D39" s="3213" t="s">
        <v>428</v>
      </c>
      <c r="E39" s="3213" t="s">
        <v>428</v>
      </c>
      <c r="F39" s="3213" t="s">
        <v>428</v>
      </c>
      <c r="G39" s="3213" t="s">
        <v>428</v>
      </c>
      <c r="H39" s="3214">
        <v>172</v>
      </c>
      <c r="I39" s="3215" t="s">
        <v>398</v>
      </c>
      <c r="J39" s="547">
        <f t="shared" si="2"/>
        <v>50</v>
      </c>
      <c r="K39" s="3216">
        <v>45</v>
      </c>
      <c r="L39" s="3216">
        <v>0</v>
      </c>
      <c r="M39" s="3216">
        <v>1</v>
      </c>
      <c r="N39" s="3216">
        <v>0</v>
      </c>
      <c r="O39" s="3216">
        <v>0</v>
      </c>
      <c r="P39" s="3216">
        <v>3</v>
      </c>
      <c r="Q39" s="3216">
        <v>0</v>
      </c>
      <c r="R39" s="3217">
        <v>1</v>
      </c>
      <c r="S39" s="3218" t="s">
        <v>1940</v>
      </c>
    </row>
    <row r="40" spans="1:43">
      <c r="A40" s="135" t="s">
        <v>37</v>
      </c>
      <c r="B40" s="513">
        <f t="shared" si="0"/>
        <v>1</v>
      </c>
      <c r="C40" s="547">
        <f t="shared" si="1"/>
        <v>0</v>
      </c>
      <c r="D40" s="2154" t="s">
        <v>398</v>
      </c>
      <c r="E40" s="2154" t="s">
        <v>398</v>
      </c>
      <c r="F40" s="2154" t="s">
        <v>398</v>
      </c>
      <c r="G40" s="2154" t="s">
        <v>398</v>
      </c>
      <c r="H40" s="2154" t="s">
        <v>398</v>
      </c>
      <c r="I40" s="2154" t="s">
        <v>398</v>
      </c>
      <c r="J40" s="547">
        <f t="shared" si="2"/>
        <v>1</v>
      </c>
      <c r="K40" s="2155">
        <v>1</v>
      </c>
      <c r="L40" s="2155">
        <v>0</v>
      </c>
      <c r="M40" s="2155">
        <v>0</v>
      </c>
      <c r="N40" s="2155">
        <v>0</v>
      </c>
      <c r="O40" s="2155">
        <v>0</v>
      </c>
      <c r="P40" s="2155">
        <v>0</v>
      </c>
      <c r="Q40" s="2155">
        <v>0</v>
      </c>
      <c r="R40" s="2155" t="s">
        <v>398</v>
      </c>
      <c r="S40" s="2156"/>
    </row>
    <row r="41" spans="1:43">
      <c r="A41" s="135" t="s">
        <v>38</v>
      </c>
      <c r="B41" s="513">
        <f t="shared" si="0"/>
        <v>0</v>
      </c>
      <c r="C41" s="547">
        <f t="shared" si="1"/>
        <v>0</v>
      </c>
      <c r="D41" s="4070" t="s">
        <v>398</v>
      </c>
      <c r="E41" s="4070" t="s">
        <v>398</v>
      </c>
      <c r="F41" s="4070" t="s">
        <v>398</v>
      </c>
      <c r="G41" s="4070" t="s">
        <v>398</v>
      </c>
      <c r="H41" s="4071">
        <v>0</v>
      </c>
      <c r="I41" s="4072" t="s">
        <v>398</v>
      </c>
      <c r="J41" s="547">
        <f t="shared" si="2"/>
        <v>0</v>
      </c>
      <c r="K41" s="4073" t="s">
        <v>398</v>
      </c>
      <c r="L41" s="4073" t="s">
        <v>398</v>
      </c>
      <c r="M41" s="4073" t="s">
        <v>398</v>
      </c>
      <c r="N41" s="4073" t="s">
        <v>398</v>
      </c>
      <c r="O41" s="4073" t="s">
        <v>398</v>
      </c>
      <c r="P41" s="4073" t="s">
        <v>398</v>
      </c>
      <c r="Q41" s="4073" t="s">
        <v>398</v>
      </c>
      <c r="R41" s="4074">
        <v>0</v>
      </c>
      <c r="S41" s="4075" t="s">
        <v>398</v>
      </c>
    </row>
    <row r="42" spans="1:43" ht="36">
      <c r="A42" s="135" t="s">
        <v>39</v>
      </c>
      <c r="B42" s="513">
        <f t="shared" si="0"/>
        <v>49</v>
      </c>
      <c r="C42" s="547">
        <f t="shared" si="1"/>
        <v>14</v>
      </c>
      <c r="D42" s="1807">
        <v>4</v>
      </c>
      <c r="E42" s="1807">
        <v>1</v>
      </c>
      <c r="F42" s="1807">
        <v>3</v>
      </c>
      <c r="G42" s="1807">
        <v>4</v>
      </c>
      <c r="H42" s="1808">
        <v>2</v>
      </c>
      <c r="I42" s="1809" t="s">
        <v>1318</v>
      </c>
      <c r="J42" s="547">
        <f t="shared" si="2"/>
        <v>35</v>
      </c>
      <c r="K42" s="1810">
        <v>28</v>
      </c>
      <c r="L42" s="1810">
        <v>0</v>
      </c>
      <c r="M42" s="1810">
        <v>3</v>
      </c>
      <c r="N42" s="1810">
        <v>0</v>
      </c>
      <c r="O42" s="1810">
        <v>2</v>
      </c>
      <c r="P42" s="1810">
        <v>0</v>
      </c>
      <c r="Q42" s="1810">
        <v>0</v>
      </c>
      <c r="R42" s="1811">
        <v>2</v>
      </c>
      <c r="S42" s="1812" t="s">
        <v>1319</v>
      </c>
    </row>
    <row r="43" spans="1:43" ht="36">
      <c r="A43" s="135" t="s">
        <v>40</v>
      </c>
      <c r="B43" s="513">
        <f t="shared" si="0"/>
        <v>31</v>
      </c>
      <c r="C43" s="547">
        <f t="shared" si="1"/>
        <v>12</v>
      </c>
      <c r="D43" s="2061">
        <v>3</v>
      </c>
      <c r="E43" s="2061">
        <v>2</v>
      </c>
      <c r="F43" s="2061">
        <v>2</v>
      </c>
      <c r="G43" s="2061">
        <v>1</v>
      </c>
      <c r="H43" s="2062">
        <v>4</v>
      </c>
      <c r="I43" s="2063" t="s">
        <v>1456</v>
      </c>
      <c r="J43" s="547">
        <f t="shared" si="2"/>
        <v>19</v>
      </c>
      <c r="K43" s="2064">
        <v>18</v>
      </c>
      <c r="L43" s="2064">
        <v>0</v>
      </c>
      <c r="M43" s="2064">
        <v>1</v>
      </c>
      <c r="N43" s="2064">
        <v>0</v>
      </c>
      <c r="O43" s="2064">
        <v>0</v>
      </c>
      <c r="P43" s="2064">
        <v>0</v>
      </c>
      <c r="Q43" s="2064">
        <v>0</v>
      </c>
      <c r="R43" s="2065">
        <v>0</v>
      </c>
      <c r="S43" s="2066"/>
    </row>
    <row r="44" spans="1:43" ht="24">
      <c r="A44" s="135" t="s">
        <v>41</v>
      </c>
      <c r="B44" s="513">
        <f t="shared" si="0"/>
        <v>135</v>
      </c>
      <c r="C44" s="547">
        <f t="shared" si="1"/>
        <v>94</v>
      </c>
      <c r="D44" s="3684">
        <v>38</v>
      </c>
      <c r="E44" s="3684">
        <v>2</v>
      </c>
      <c r="F44" s="3684">
        <v>14</v>
      </c>
      <c r="G44" s="3684">
        <v>8</v>
      </c>
      <c r="H44" s="3685">
        <v>32</v>
      </c>
      <c r="I44" s="3686" t="s">
        <v>2136</v>
      </c>
      <c r="J44" s="547">
        <f t="shared" si="2"/>
        <v>41</v>
      </c>
      <c r="K44" s="3687">
        <v>41</v>
      </c>
      <c r="L44" s="3687">
        <v>0</v>
      </c>
      <c r="M44" s="3687">
        <v>0</v>
      </c>
      <c r="N44" s="3687">
        <v>0</v>
      </c>
      <c r="O44" s="3687">
        <v>0</v>
      </c>
      <c r="P44" s="3687">
        <v>0</v>
      </c>
      <c r="Q44" s="3687">
        <v>0</v>
      </c>
      <c r="R44" s="3688">
        <v>0</v>
      </c>
      <c r="S44" s="3689" t="s">
        <v>728</v>
      </c>
    </row>
    <row r="45" spans="1:43" ht="24">
      <c r="A45" s="135" t="s">
        <v>42</v>
      </c>
      <c r="B45" s="513">
        <f t="shared" si="0"/>
        <v>37</v>
      </c>
      <c r="C45" s="547">
        <f t="shared" si="1"/>
        <v>14</v>
      </c>
      <c r="D45" s="3309">
        <v>0</v>
      </c>
      <c r="E45" s="3309">
        <v>1</v>
      </c>
      <c r="F45" s="3309">
        <v>4</v>
      </c>
      <c r="G45" s="3309">
        <v>5</v>
      </c>
      <c r="H45" s="3310">
        <v>4</v>
      </c>
      <c r="I45" s="3311" t="s">
        <v>1983</v>
      </c>
      <c r="J45" s="547">
        <f t="shared" si="2"/>
        <v>23</v>
      </c>
      <c r="K45" s="3312">
        <v>22</v>
      </c>
      <c r="L45" s="3312">
        <v>0</v>
      </c>
      <c r="M45" s="3312">
        <v>1</v>
      </c>
      <c r="N45" s="3312">
        <v>0</v>
      </c>
      <c r="O45" s="3312">
        <v>0</v>
      </c>
      <c r="P45" s="3312">
        <v>0</v>
      </c>
      <c r="Q45" s="3312">
        <v>0</v>
      </c>
      <c r="R45" s="3313">
        <v>0</v>
      </c>
      <c r="S45" s="3314" t="s">
        <v>398</v>
      </c>
    </row>
    <row r="46" spans="1:43" ht="48">
      <c r="A46" s="135" t="s">
        <v>43</v>
      </c>
      <c r="B46" s="513">
        <f t="shared" si="0"/>
        <v>310</v>
      </c>
      <c r="C46" s="547">
        <f t="shared" si="1"/>
        <v>61</v>
      </c>
      <c r="D46" s="2538">
        <v>13</v>
      </c>
      <c r="E46" s="2538">
        <v>2</v>
      </c>
      <c r="F46" s="2538">
        <v>0</v>
      </c>
      <c r="G46" s="2538">
        <v>14</v>
      </c>
      <c r="H46" s="2539">
        <v>32</v>
      </c>
      <c r="I46" s="2540" t="s">
        <v>1679</v>
      </c>
      <c r="J46" s="547">
        <f t="shared" si="2"/>
        <v>249</v>
      </c>
      <c r="K46" s="2541">
        <v>18</v>
      </c>
      <c r="L46" s="2541">
        <v>0</v>
      </c>
      <c r="M46" s="2541">
        <v>1</v>
      </c>
      <c r="N46" s="2541">
        <v>7</v>
      </c>
      <c r="O46" s="2541">
        <v>3</v>
      </c>
      <c r="P46" s="2541">
        <v>3</v>
      </c>
      <c r="Q46" s="2541">
        <v>7</v>
      </c>
      <c r="R46" s="2542">
        <v>210</v>
      </c>
      <c r="S46" s="2543" t="s">
        <v>1680</v>
      </c>
    </row>
    <row r="47" spans="1:43" ht="24">
      <c r="A47" s="135" t="s">
        <v>44</v>
      </c>
      <c r="B47" s="513">
        <f t="shared" si="0"/>
        <v>3</v>
      </c>
      <c r="C47" s="547">
        <f t="shared" si="1"/>
        <v>2</v>
      </c>
      <c r="D47" s="1336">
        <v>0</v>
      </c>
      <c r="E47" s="1336">
        <v>0</v>
      </c>
      <c r="F47" s="1336">
        <v>0</v>
      </c>
      <c r="G47" s="1336">
        <v>0</v>
      </c>
      <c r="H47" s="1337">
        <v>2</v>
      </c>
      <c r="I47" s="1338" t="s">
        <v>1153</v>
      </c>
      <c r="J47" s="547">
        <f t="shared" si="2"/>
        <v>1</v>
      </c>
      <c r="K47" s="1339">
        <v>1</v>
      </c>
      <c r="L47" s="1339">
        <v>0</v>
      </c>
      <c r="M47" s="1339">
        <v>0</v>
      </c>
      <c r="N47" s="1339">
        <v>0</v>
      </c>
      <c r="O47" s="1339">
        <v>0</v>
      </c>
      <c r="P47" s="1339">
        <v>0</v>
      </c>
      <c r="Q47" s="1339">
        <v>0</v>
      </c>
      <c r="R47" s="1340"/>
      <c r="S47" s="1341"/>
    </row>
    <row r="48" spans="1:43" ht="24">
      <c r="A48" s="135" t="s">
        <v>45</v>
      </c>
      <c r="B48" s="513">
        <f t="shared" si="0"/>
        <v>13</v>
      </c>
      <c r="C48" s="547">
        <f t="shared" si="1"/>
        <v>12</v>
      </c>
      <c r="D48" s="926">
        <v>1</v>
      </c>
      <c r="E48" s="926">
        <v>0</v>
      </c>
      <c r="F48" s="926">
        <v>0</v>
      </c>
      <c r="G48" s="926">
        <v>7</v>
      </c>
      <c r="H48" s="822">
        <v>4</v>
      </c>
      <c r="I48" s="934" t="s">
        <v>959</v>
      </c>
      <c r="J48" s="547">
        <f t="shared" si="2"/>
        <v>1</v>
      </c>
      <c r="K48" s="926">
        <v>1</v>
      </c>
      <c r="L48" s="926">
        <v>0</v>
      </c>
      <c r="M48" s="926">
        <v>0</v>
      </c>
      <c r="N48" s="926">
        <v>0</v>
      </c>
      <c r="O48" s="926">
        <v>0</v>
      </c>
      <c r="P48" s="926">
        <v>0</v>
      </c>
      <c r="Q48" s="926">
        <v>0</v>
      </c>
      <c r="R48" s="931">
        <v>0</v>
      </c>
      <c r="S48" s="932" t="s">
        <v>398</v>
      </c>
    </row>
    <row r="49" spans="1:43" ht="14.25" customHeight="1">
      <c r="A49" s="135" t="s">
        <v>46</v>
      </c>
      <c r="B49" s="513">
        <f t="shared" si="0"/>
        <v>0</v>
      </c>
      <c r="C49" s="547">
        <f t="shared" si="1"/>
        <v>0</v>
      </c>
      <c r="D49" s="1430" t="s">
        <v>398</v>
      </c>
      <c r="E49" s="1430" t="s">
        <v>398</v>
      </c>
      <c r="F49" s="1430" t="s">
        <v>398</v>
      </c>
      <c r="G49" s="1430" t="s">
        <v>398</v>
      </c>
      <c r="H49" s="1431" t="s">
        <v>398</v>
      </c>
      <c r="I49" s="1432" t="s">
        <v>398</v>
      </c>
      <c r="J49" s="547">
        <f t="shared" si="2"/>
        <v>0</v>
      </c>
      <c r="K49" s="1433" t="s">
        <v>398</v>
      </c>
      <c r="L49" s="1433" t="s">
        <v>398</v>
      </c>
      <c r="M49" s="1433" t="s">
        <v>398</v>
      </c>
      <c r="N49" s="1433" t="s">
        <v>398</v>
      </c>
      <c r="O49" s="1433" t="s">
        <v>398</v>
      </c>
      <c r="P49" s="1433" t="s">
        <v>398</v>
      </c>
      <c r="Q49" s="1433" t="s">
        <v>398</v>
      </c>
      <c r="R49" s="1434" t="s">
        <v>398</v>
      </c>
      <c r="S49" s="1435" t="s">
        <v>398</v>
      </c>
    </row>
    <row r="50" spans="1:43" s="51" customFormat="1" ht="36">
      <c r="A50" s="135" t="s">
        <v>47</v>
      </c>
      <c r="B50" s="513">
        <f t="shared" si="0"/>
        <v>23</v>
      </c>
      <c r="C50" s="547">
        <f t="shared" si="1"/>
        <v>12</v>
      </c>
      <c r="D50" s="2256">
        <v>2</v>
      </c>
      <c r="E50" s="2256">
        <v>0</v>
      </c>
      <c r="F50" s="2256">
        <v>0</v>
      </c>
      <c r="G50" s="2256">
        <v>1</v>
      </c>
      <c r="H50" s="2257">
        <v>9</v>
      </c>
      <c r="I50" s="2258" t="s">
        <v>1562</v>
      </c>
      <c r="J50" s="547">
        <f t="shared" si="2"/>
        <v>11</v>
      </c>
      <c r="K50" s="2259">
        <v>8</v>
      </c>
      <c r="L50" s="2259">
        <v>0</v>
      </c>
      <c r="M50" s="2259">
        <v>0</v>
      </c>
      <c r="N50" s="2259">
        <v>0</v>
      </c>
      <c r="O50" s="2259">
        <v>2</v>
      </c>
      <c r="P50" s="2259">
        <v>0</v>
      </c>
      <c r="Q50" s="2259">
        <v>0</v>
      </c>
      <c r="R50" s="2260">
        <v>1</v>
      </c>
      <c r="S50" s="2261" t="s">
        <v>1563</v>
      </c>
      <c r="T50"/>
      <c r="U50"/>
      <c r="V50"/>
      <c r="W50"/>
      <c r="X50"/>
      <c r="Y50"/>
      <c r="Z50"/>
      <c r="AA50"/>
      <c r="AB50"/>
      <c r="AC50"/>
      <c r="AD50"/>
      <c r="AE50"/>
      <c r="AF50"/>
      <c r="AG50"/>
      <c r="AH50"/>
      <c r="AI50"/>
      <c r="AJ50"/>
      <c r="AK50"/>
      <c r="AL50"/>
      <c r="AM50"/>
      <c r="AN50"/>
      <c r="AO50"/>
      <c r="AP50"/>
      <c r="AQ50"/>
    </row>
    <row r="51" spans="1:43">
      <c r="A51" s="135" t="s">
        <v>48</v>
      </c>
      <c r="B51" s="513">
        <f t="shared" si="0"/>
        <v>4</v>
      </c>
      <c r="C51" s="547">
        <f t="shared" si="1"/>
        <v>4</v>
      </c>
      <c r="D51" s="1242">
        <v>2</v>
      </c>
      <c r="E51" s="1242">
        <v>1</v>
      </c>
      <c r="F51" s="1242">
        <v>0</v>
      </c>
      <c r="G51" s="1242">
        <v>0</v>
      </c>
      <c r="H51" s="1243">
        <v>1</v>
      </c>
      <c r="I51" s="1244" t="s">
        <v>1107</v>
      </c>
      <c r="J51" s="547">
        <f t="shared" si="2"/>
        <v>0</v>
      </c>
      <c r="K51" s="1245">
        <v>0</v>
      </c>
      <c r="L51" s="1245">
        <v>0</v>
      </c>
      <c r="M51" s="1245">
        <v>0</v>
      </c>
      <c r="N51" s="1245">
        <v>0</v>
      </c>
      <c r="O51" s="1245">
        <v>0</v>
      </c>
      <c r="P51" s="1245">
        <v>0</v>
      </c>
      <c r="Q51" s="1245">
        <v>0</v>
      </c>
      <c r="R51" s="1246">
        <v>0</v>
      </c>
      <c r="S51" s="1247" t="s">
        <v>398</v>
      </c>
    </row>
    <row r="52" spans="1:43" ht="24">
      <c r="A52" s="135" t="s">
        <v>49</v>
      </c>
      <c r="B52" s="513">
        <f t="shared" si="0"/>
        <v>18</v>
      </c>
      <c r="C52" s="547">
        <f t="shared" si="1"/>
        <v>14</v>
      </c>
      <c r="D52" s="821">
        <v>3</v>
      </c>
      <c r="E52" s="821">
        <v>1</v>
      </c>
      <c r="F52" s="821">
        <v>0</v>
      </c>
      <c r="G52" s="821">
        <v>0</v>
      </c>
      <c r="H52" s="822">
        <v>10</v>
      </c>
      <c r="I52" s="823" t="s">
        <v>870</v>
      </c>
      <c r="J52" s="547">
        <f t="shared" si="2"/>
        <v>4</v>
      </c>
      <c r="K52" s="824">
        <v>0</v>
      </c>
      <c r="L52" s="824">
        <v>0</v>
      </c>
      <c r="M52" s="824">
        <v>0</v>
      </c>
      <c r="N52" s="824">
        <v>0</v>
      </c>
      <c r="O52" s="824">
        <v>0</v>
      </c>
      <c r="P52" s="824">
        <v>0</v>
      </c>
      <c r="Q52" s="824">
        <v>0</v>
      </c>
      <c r="R52" s="825">
        <v>4</v>
      </c>
      <c r="S52" s="826" t="s">
        <v>871</v>
      </c>
    </row>
    <row r="53" spans="1:43" ht="24">
      <c r="A53" s="135" t="s">
        <v>50</v>
      </c>
      <c r="B53" s="513">
        <f t="shared" si="0"/>
        <v>8</v>
      </c>
      <c r="C53" s="547">
        <f t="shared" si="1"/>
        <v>3</v>
      </c>
      <c r="D53" s="4393">
        <v>1</v>
      </c>
      <c r="E53" s="4393">
        <v>0</v>
      </c>
      <c r="F53" s="4393">
        <v>0</v>
      </c>
      <c r="G53" s="4393"/>
      <c r="H53" s="4394">
        <v>2</v>
      </c>
      <c r="I53" s="4395" t="s">
        <v>2431</v>
      </c>
      <c r="J53" s="547">
        <f t="shared" si="2"/>
        <v>5</v>
      </c>
      <c r="K53" s="4396">
        <v>5</v>
      </c>
      <c r="L53" s="4396">
        <v>0</v>
      </c>
      <c r="M53" s="4396">
        <v>0</v>
      </c>
      <c r="N53" s="4396">
        <v>0</v>
      </c>
      <c r="O53" s="4396">
        <v>0</v>
      </c>
      <c r="P53" s="4396">
        <v>0</v>
      </c>
      <c r="Q53" s="4396">
        <v>0</v>
      </c>
      <c r="R53" s="4397">
        <v>0</v>
      </c>
      <c r="S53" s="4398" t="s">
        <v>2253</v>
      </c>
    </row>
    <row r="54" spans="1:43" ht="14.25" customHeight="1">
      <c r="A54" s="135" t="s">
        <v>51</v>
      </c>
      <c r="B54" s="513">
        <f t="shared" si="0"/>
        <v>0</v>
      </c>
      <c r="C54" s="547">
        <f t="shared" si="1"/>
        <v>0</v>
      </c>
      <c r="D54" s="3779">
        <v>0</v>
      </c>
      <c r="E54" s="3779">
        <v>0</v>
      </c>
      <c r="F54" s="3779">
        <v>0</v>
      </c>
      <c r="G54" s="3779">
        <v>0</v>
      </c>
      <c r="H54" s="3780">
        <v>0</v>
      </c>
      <c r="I54" s="3781" t="s">
        <v>728</v>
      </c>
      <c r="J54" s="547">
        <f t="shared" si="2"/>
        <v>0</v>
      </c>
      <c r="K54" s="3782">
        <v>0</v>
      </c>
      <c r="L54" s="3782">
        <v>0</v>
      </c>
      <c r="M54" s="3782">
        <v>0</v>
      </c>
      <c r="N54" s="3782">
        <v>0</v>
      </c>
      <c r="O54" s="3782">
        <v>0</v>
      </c>
      <c r="P54" s="3782">
        <v>0</v>
      </c>
      <c r="Q54" s="3782">
        <v>0</v>
      </c>
      <c r="R54" s="3783">
        <v>0</v>
      </c>
      <c r="S54" s="3784"/>
    </row>
    <row r="55" spans="1:43">
      <c r="A55" s="135" t="s">
        <v>52</v>
      </c>
      <c r="B55" s="513">
        <f t="shared" si="0"/>
        <v>0</v>
      </c>
      <c r="C55" s="547">
        <f t="shared" si="1"/>
        <v>0</v>
      </c>
      <c r="D55" s="3016">
        <v>0</v>
      </c>
      <c r="E55" s="3016">
        <v>0</v>
      </c>
      <c r="F55" s="3016">
        <v>0</v>
      </c>
      <c r="G55" s="3016">
        <v>0</v>
      </c>
      <c r="H55" s="3017">
        <v>0</v>
      </c>
      <c r="I55" s="3018" t="s">
        <v>398</v>
      </c>
      <c r="J55" s="547">
        <f t="shared" si="2"/>
        <v>0</v>
      </c>
      <c r="K55" s="3019">
        <v>0</v>
      </c>
      <c r="L55" s="3019">
        <v>0</v>
      </c>
      <c r="M55" s="3019">
        <v>0</v>
      </c>
      <c r="N55" s="3019">
        <v>0</v>
      </c>
      <c r="O55" s="3019">
        <v>0</v>
      </c>
      <c r="P55" s="3019">
        <v>0</v>
      </c>
      <c r="Q55" s="3019">
        <v>0</v>
      </c>
      <c r="R55" s="3020">
        <v>0</v>
      </c>
      <c r="S55" s="3021" t="s">
        <v>398</v>
      </c>
    </row>
    <row r="56" spans="1:43" s="24" customFormat="1" ht="14.25" customHeight="1">
      <c r="A56" s="135" t="s">
        <v>53</v>
      </c>
      <c r="B56" s="513">
        <f t="shared" si="0"/>
        <v>4</v>
      </c>
      <c r="C56" s="547">
        <f t="shared" si="1"/>
        <v>3</v>
      </c>
      <c r="D56" s="2350">
        <v>1</v>
      </c>
      <c r="E56" s="2350">
        <v>1</v>
      </c>
      <c r="F56" s="2350">
        <v>0</v>
      </c>
      <c r="G56" s="2350">
        <v>1</v>
      </c>
      <c r="H56" s="2351">
        <v>0</v>
      </c>
      <c r="I56" s="2352" t="s">
        <v>725</v>
      </c>
      <c r="J56" s="547">
        <f t="shared" si="2"/>
        <v>1</v>
      </c>
      <c r="K56" s="2353">
        <v>0</v>
      </c>
      <c r="L56" s="2353">
        <v>0</v>
      </c>
      <c r="M56" s="2353">
        <v>0</v>
      </c>
      <c r="N56" s="2353">
        <v>0</v>
      </c>
      <c r="O56" s="2353">
        <v>0</v>
      </c>
      <c r="P56" s="2353">
        <v>0</v>
      </c>
      <c r="Q56" s="2353">
        <v>0</v>
      </c>
      <c r="R56" s="2354">
        <v>1</v>
      </c>
      <c r="S56" s="2355" t="s">
        <v>1609</v>
      </c>
      <c r="T56"/>
      <c r="U56"/>
      <c r="V56"/>
      <c r="W56"/>
      <c r="X56"/>
      <c r="Y56"/>
      <c r="Z56"/>
      <c r="AA56"/>
      <c r="AB56"/>
      <c r="AC56"/>
      <c r="AD56"/>
      <c r="AE56"/>
      <c r="AF56"/>
      <c r="AG56"/>
      <c r="AH56"/>
      <c r="AI56"/>
      <c r="AJ56"/>
      <c r="AK56"/>
      <c r="AL56"/>
      <c r="AM56"/>
      <c r="AN56"/>
      <c r="AO56"/>
      <c r="AP56"/>
      <c r="AQ56"/>
    </row>
    <row r="57" spans="1:43" ht="14.25" customHeight="1">
      <c r="A57" s="135" t="s">
        <v>54</v>
      </c>
      <c r="B57" s="513">
        <f t="shared" si="0"/>
        <v>1</v>
      </c>
      <c r="C57" s="547">
        <f t="shared" si="1"/>
        <v>1</v>
      </c>
      <c r="D57" s="1628">
        <v>0</v>
      </c>
      <c r="E57" s="1628">
        <v>0</v>
      </c>
      <c r="F57" s="1628">
        <v>0</v>
      </c>
      <c r="G57" s="1628">
        <v>0</v>
      </c>
      <c r="H57" s="1629">
        <v>1</v>
      </c>
      <c r="I57" s="1630" t="s">
        <v>1107</v>
      </c>
      <c r="J57" s="547">
        <f t="shared" si="2"/>
        <v>0</v>
      </c>
      <c r="K57" s="1631">
        <v>0</v>
      </c>
      <c r="L57" s="1631">
        <v>0</v>
      </c>
      <c r="M57" s="1631">
        <v>0</v>
      </c>
      <c r="N57" s="1631">
        <v>0</v>
      </c>
      <c r="O57" s="1631">
        <v>0</v>
      </c>
      <c r="P57" s="1631">
        <v>0</v>
      </c>
      <c r="Q57" s="1631">
        <v>0</v>
      </c>
      <c r="R57" s="1632">
        <v>0</v>
      </c>
      <c r="S57" s="1633" t="s">
        <v>398</v>
      </c>
    </row>
    <row r="58" spans="1:43" ht="14.25" customHeight="1">
      <c r="A58" s="135" t="s">
        <v>55</v>
      </c>
      <c r="B58" s="513">
        <f t="shared" si="0"/>
        <v>4</v>
      </c>
      <c r="C58" s="547">
        <f t="shared" si="1"/>
        <v>0</v>
      </c>
      <c r="D58" s="5270">
        <v>0</v>
      </c>
      <c r="E58" s="5270">
        <v>0</v>
      </c>
      <c r="F58" s="5270">
        <v>0</v>
      </c>
      <c r="G58" s="5270">
        <v>0</v>
      </c>
      <c r="H58" s="5271">
        <v>0</v>
      </c>
      <c r="I58" s="5272" t="s">
        <v>398</v>
      </c>
      <c r="J58" s="547">
        <f t="shared" si="2"/>
        <v>4</v>
      </c>
      <c r="K58" s="5273">
        <v>4</v>
      </c>
      <c r="L58" s="5273">
        <v>0</v>
      </c>
      <c r="M58" s="5273">
        <v>0</v>
      </c>
      <c r="N58" s="5273">
        <v>0</v>
      </c>
      <c r="O58" s="5273">
        <v>0</v>
      </c>
      <c r="P58" s="5273">
        <v>0</v>
      </c>
      <c r="Q58" s="5273">
        <v>0</v>
      </c>
      <c r="R58" s="5274">
        <v>0</v>
      </c>
      <c r="S58" s="5275" t="s">
        <v>398</v>
      </c>
    </row>
    <row r="59" spans="1:43" ht="24">
      <c r="A59" s="135" t="s">
        <v>56</v>
      </c>
      <c r="B59" s="513">
        <f t="shared" si="0"/>
        <v>21</v>
      </c>
      <c r="C59" s="547">
        <f t="shared" si="1"/>
        <v>5</v>
      </c>
      <c r="D59" s="5580">
        <v>2</v>
      </c>
      <c r="E59" s="5580">
        <v>0</v>
      </c>
      <c r="F59" s="5580">
        <v>0</v>
      </c>
      <c r="G59" s="5580">
        <v>1</v>
      </c>
      <c r="H59" s="5581">
        <v>2</v>
      </c>
      <c r="I59" s="5582" t="s">
        <v>3009</v>
      </c>
      <c r="J59" s="547">
        <f t="shared" si="2"/>
        <v>16</v>
      </c>
      <c r="K59" s="5583">
        <v>15</v>
      </c>
      <c r="L59" s="5583">
        <v>0</v>
      </c>
      <c r="M59" s="5583">
        <v>1</v>
      </c>
      <c r="N59" s="5583">
        <v>0</v>
      </c>
      <c r="O59" s="5583">
        <v>0</v>
      </c>
      <c r="P59" s="5583">
        <v>0</v>
      </c>
      <c r="Q59" s="5583">
        <v>0</v>
      </c>
      <c r="R59" s="5584">
        <v>0</v>
      </c>
      <c r="S59" s="5585" t="s">
        <v>728</v>
      </c>
    </row>
    <row r="60" spans="1:43" ht="60">
      <c r="A60" s="135" t="s">
        <v>57</v>
      </c>
      <c r="B60" s="513">
        <f t="shared" si="0"/>
        <v>361</v>
      </c>
      <c r="C60" s="547">
        <f t="shared" si="1"/>
        <v>60</v>
      </c>
      <c r="D60" s="3586">
        <v>3</v>
      </c>
      <c r="E60" s="3586">
        <v>5</v>
      </c>
      <c r="F60" s="3586">
        <v>0</v>
      </c>
      <c r="G60" s="3586">
        <v>28</v>
      </c>
      <c r="H60" s="3587">
        <v>24</v>
      </c>
      <c r="I60" s="3588" t="s">
        <v>2099</v>
      </c>
      <c r="J60" s="547">
        <f t="shared" si="2"/>
        <v>301</v>
      </c>
      <c r="K60" s="3589">
        <v>293</v>
      </c>
      <c r="L60" s="3589">
        <v>0</v>
      </c>
      <c r="M60" s="3589">
        <v>0</v>
      </c>
      <c r="N60" s="3589">
        <v>0</v>
      </c>
      <c r="O60" s="3589">
        <v>0</v>
      </c>
      <c r="P60" s="3589">
        <v>0</v>
      </c>
      <c r="Q60" s="3589">
        <v>0</v>
      </c>
      <c r="R60" s="3590">
        <v>8</v>
      </c>
      <c r="S60" s="3591" t="s">
        <v>2100</v>
      </c>
    </row>
    <row r="61" spans="1:43" s="24" customFormat="1" ht="48">
      <c r="A61" s="135" t="s">
        <v>58</v>
      </c>
      <c r="B61" s="513">
        <f t="shared" si="0"/>
        <v>137</v>
      </c>
      <c r="C61" s="547">
        <f t="shared" si="1"/>
        <v>36</v>
      </c>
      <c r="D61" s="1526">
        <v>2</v>
      </c>
      <c r="E61" s="1526">
        <v>2</v>
      </c>
      <c r="F61" s="1526">
        <v>0</v>
      </c>
      <c r="G61" s="1526">
        <v>4</v>
      </c>
      <c r="H61" s="1527">
        <v>28</v>
      </c>
      <c r="I61" s="1528" t="s">
        <v>1228</v>
      </c>
      <c r="J61" s="547">
        <f t="shared" si="2"/>
        <v>101</v>
      </c>
      <c r="K61" s="1529">
        <v>100</v>
      </c>
      <c r="L61" s="1529">
        <v>0</v>
      </c>
      <c r="M61" s="1529">
        <v>1</v>
      </c>
      <c r="N61" s="1529">
        <v>0</v>
      </c>
      <c r="O61" s="1529">
        <v>0</v>
      </c>
      <c r="P61" s="1529">
        <v>0</v>
      </c>
      <c r="Q61" s="1529">
        <v>0</v>
      </c>
      <c r="R61" s="1530">
        <v>0</v>
      </c>
      <c r="S61" s="1531" t="s">
        <v>398</v>
      </c>
      <c r="T61"/>
      <c r="U61"/>
      <c r="V61"/>
      <c r="W61"/>
      <c r="X61"/>
      <c r="Y61"/>
      <c r="Z61"/>
      <c r="AA61"/>
      <c r="AB61"/>
      <c r="AC61"/>
      <c r="AD61"/>
      <c r="AE61"/>
      <c r="AF61"/>
      <c r="AG61"/>
      <c r="AH61"/>
      <c r="AI61"/>
      <c r="AJ61"/>
      <c r="AK61"/>
      <c r="AL61"/>
      <c r="AM61"/>
      <c r="AN61"/>
      <c r="AO61"/>
      <c r="AP61"/>
      <c r="AQ61"/>
    </row>
    <row r="62" spans="1:43" ht="36">
      <c r="A62" s="135" t="s">
        <v>59</v>
      </c>
      <c r="B62" s="513">
        <f t="shared" si="0"/>
        <v>21</v>
      </c>
      <c r="C62" s="547">
        <f t="shared" si="1"/>
        <v>5</v>
      </c>
      <c r="D62" s="4589">
        <v>1</v>
      </c>
      <c r="E62" s="4589">
        <v>1</v>
      </c>
      <c r="F62" s="4589">
        <v>0</v>
      </c>
      <c r="G62" s="4589">
        <v>2</v>
      </c>
      <c r="H62" s="4590">
        <v>1</v>
      </c>
      <c r="I62" s="4591" t="s">
        <v>2528</v>
      </c>
      <c r="J62" s="547">
        <f t="shared" si="2"/>
        <v>16</v>
      </c>
      <c r="K62" s="4592">
        <v>16</v>
      </c>
      <c r="L62" s="4592">
        <v>0</v>
      </c>
      <c r="M62" s="4592">
        <v>0</v>
      </c>
      <c r="N62" s="4592">
        <v>0</v>
      </c>
      <c r="O62" s="4592">
        <v>0</v>
      </c>
      <c r="P62" s="4592">
        <v>0</v>
      </c>
      <c r="Q62" s="4592">
        <v>0</v>
      </c>
      <c r="R62" s="4593">
        <v>0</v>
      </c>
      <c r="S62" s="4594" t="s">
        <v>398</v>
      </c>
    </row>
    <row r="63" spans="1:43">
      <c r="A63" s="135" t="s">
        <v>60</v>
      </c>
      <c r="B63" s="513">
        <f t="shared" si="0"/>
        <v>24</v>
      </c>
      <c r="C63" s="547">
        <f t="shared" si="1"/>
        <v>22</v>
      </c>
      <c r="D63" s="4688">
        <v>14</v>
      </c>
      <c r="E63" s="4688">
        <v>0</v>
      </c>
      <c r="F63" s="4688">
        <v>1</v>
      </c>
      <c r="G63" s="4688">
        <v>1</v>
      </c>
      <c r="H63" s="4689">
        <v>6</v>
      </c>
      <c r="I63" s="4690" t="s">
        <v>2061</v>
      </c>
      <c r="J63" s="547">
        <f t="shared" si="2"/>
        <v>2</v>
      </c>
      <c r="K63" s="4691">
        <v>2</v>
      </c>
      <c r="L63" s="4691">
        <v>0</v>
      </c>
      <c r="M63" s="4691">
        <v>0</v>
      </c>
      <c r="N63" s="4691">
        <v>0</v>
      </c>
      <c r="O63" s="4691">
        <v>0</v>
      </c>
      <c r="P63" s="4691">
        <v>0</v>
      </c>
      <c r="Q63" s="4691">
        <v>0</v>
      </c>
      <c r="R63" s="4692">
        <v>0</v>
      </c>
      <c r="S63" s="4693" t="s">
        <v>398</v>
      </c>
    </row>
    <row r="64" spans="1:43" ht="36">
      <c r="A64" s="135" t="s">
        <v>61</v>
      </c>
      <c r="B64" s="513">
        <f t="shared" si="0"/>
        <v>50</v>
      </c>
      <c r="C64" s="547">
        <f t="shared" si="1"/>
        <v>28</v>
      </c>
      <c r="D64" s="5479">
        <v>6</v>
      </c>
      <c r="E64" s="5479">
        <v>0</v>
      </c>
      <c r="F64" s="5479">
        <v>1</v>
      </c>
      <c r="G64" s="5479">
        <v>3</v>
      </c>
      <c r="H64" s="5480">
        <v>18</v>
      </c>
      <c r="I64" s="5481" t="s">
        <v>2951</v>
      </c>
      <c r="J64" s="547">
        <f t="shared" si="2"/>
        <v>22</v>
      </c>
      <c r="K64" s="5482">
        <v>21</v>
      </c>
      <c r="L64" s="5644">
        <v>0</v>
      </c>
      <c r="M64" s="5644">
        <v>0</v>
      </c>
      <c r="N64" s="5644">
        <v>0</v>
      </c>
      <c r="O64" s="5644">
        <v>0</v>
      </c>
      <c r="P64" s="5644">
        <v>0</v>
      </c>
      <c r="Q64" s="5644">
        <v>0</v>
      </c>
      <c r="R64" s="5483">
        <v>1</v>
      </c>
      <c r="S64" s="5484" t="s">
        <v>2952</v>
      </c>
    </row>
    <row r="65" spans="1:43" ht="36">
      <c r="A65" s="135" t="s">
        <v>62</v>
      </c>
      <c r="B65" s="513">
        <f t="shared" si="0"/>
        <v>11</v>
      </c>
      <c r="C65" s="547">
        <f t="shared" si="1"/>
        <v>7</v>
      </c>
      <c r="D65" s="3877">
        <v>2</v>
      </c>
      <c r="E65" s="3877">
        <v>0</v>
      </c>
      <c r="F65" s="3877">
        <v>0</v>
      </c>
      <c r="G65" s="3877">
        <v>3</v>
      </c>
      <c r="H65" s="3878">
        <v>2</v>
      </c>
      <c r="I65" s="3879" t="s">
        <v>2208</v>
      </c>
      <c r="J65" s="547">
        <f t="shared" si="2"/>
        <v>4</v>
      </c>
      <c r="K65" s="3880">
        <v>0</v>
      </c>
      <c r="L65" s="3880">
        <v>0</v>
      </c>
      <c r="M65" s="3880">
        <v>0</v>
      </c>
      <c r="N65" s="3880">
        <v>0</v>
      </c>
      <c r="O65" s="3880">
        <v>0</v>
      </c>
      <c r="P65" s="3880">
        <v>0</v>
      </c>
      <c r="Q65" s="3880">
        <v>0</v>
      </c>
      <c r="R65" s="3881">
        <v>4</v>
      </c>
      <c r="S65" s="3882" t="s">
        <v>2209</v>
      </c>
    </row>
    <row r="66" spans="1:43" ht="14.25" customHeight="1">
      <c r="A66" s="135" t="s">
        <v>63</v>
      </c>
      <c r="B66" s="513">
        <f t="shared" si="0"/>
        <v>0</v>
      </c>
      <c r="C66" s="547">
        <f t="shared" si="1"/>
        <v>0</v>
      </c>
      <c r="D66" s="2635">
        <v>0</v>
      </c>
      <c r="E66" s="2635">
        <v>0</v>
      </c>
      <c r="F66" s="2635">
        <v>0</v>
      </c>
      <c r="G66" s="2635">
        <v>0</v>
      </c>
      <c r="H66" s="2636">
        <v>0</v>
      </c>
      <c r="I66" s="2637" t="s">
        <v>728</v>
      </c>
      <c r="J66" s="547">
        <f t="shared" si="2"/>
        <v>0</v>
      </c>
      <c r="K66" s="2638">
        <v>0</v>
      </c>
      <c r="L66" s="2638">
        <v>0</v>
      </c>
      <c r="M66" s="2638">
        <v>0</v>
      </c>
      <c r="N66" s="2638">
        <v>0</v>
      </c>
      <c r="O66" s="2638">
        <v>0</v>
      </c>
      <c r="P66" s="2638">
        <v>0</v>
      </c>
      <c r="Q66" s="2638">
        <v>0</v>
      </c>
      <c r="R66" s="2639">
        <v>0</v>
      </c>
      <c r="S66" s="2640" t="s">
        <v>728</v>
      </c>
    </row>
    <row r="67" spans="1:43">
      <c r="A67" s="135" t="s">
        <v>64</v>
      </c>
      <c r="B67" s="513">
        <f t="shared" si="0"/>
        <v>5</v>
      </c>
      <c r="C67" s="547">
        <f t="shared" si="1"/>
        <v>1</v>
      </c>
      <c r="D67" s="5887">
        <v>0</v>
      </c>
      <c r="E67" s="5887">
        <v>0</v>
      </c>
      <c r="F67" s="5887">
        <v>0</v>
      </c>
      <c r="G67" s="5887">
        <v>1</v>
      </c>
      <c r="H67" s="5888">
        <v>0</v>
      </c>
      <c r="I67" s="5889" t="s">
        <v>725</v>
      </c>
      <c r="J67" s="547">
        <f t="shared" si="2"/>
        <v>4</v>
      </c>
      <c r="K67" s="5890">
        <v>4</v>
      </c>
      <c r="L67" s="5890">
        <v>0</v>
      </c>
      <c r="M67" s="5890">
        <v>0</v>
      </c>
      <c r="N67" s="5890">
        <v>0</v>
      </c>
      <c r="O67" s="5890">
        <v>0</v>
      </c>
      <c r="P67" s="5890">
        <v>0</v>
      </c>
      <c r="Q67" s="5890">
        <v>0</v>
      </c>
      <c r="R67" s="5891">
        <v>0</v>
      </c>
      <c r="S67" s="5892" t="s">
        <v>725</v>
      </c>
    </row>
    <row r="68" spans="1:43" s="48" customFormat="1" ht="108">
      <c r="A68" s="135" t="s">
        <v>65</v>
      </c>
      <c r="B68" s="513">
        <f t="shared" si="0"/>
        <v>508</v>
      </c>
      <c r="C68" s="547">
        <f t="shared" si="1"/>
        <v>143</v>
      </c>
      <c r="D68" s="4491">
        <v>19</v>
      </c>
      <c r="E68" s="4491">
        <v>8</v>
      </c>
      <c r="F68" s="4491">
        <v>47</v>
      </c>
      <c r="G68" s="4491">
        <v>16</v>
      </c>
      <c r="H68" s="4492">
        <v>53</v>
      </c>
      <c r="I68" s="4493" t="s">
        <v>2483</v>
      </c>
      <c r="J68" s="547">
        <f t="shared" si="2"/>
        <v>365</v>
      </c>
      <c r="K68" s="4494">
        <v>344</v>
      </c>
      <c r="L68" s="4494">
        <v>0</v>
      </c>
      <c r="M68" s="4494">
        <v>4</v>
      </c>
      <c r="N68" s="4494">
        <v>0</v>
      </c>
      <c r="O68" s="4494">
        <v>0</v>
      </c>
      <c r="P68" s="4494">
        <v>0</v>
      </c>
      <c r="Q68" s="4494">
        <v>0</v>
      </c>
      <c r="R68" s="4495">
        <v>17</v>
      </c>
      <c r="S68" s="4496" t="s">
        <v>2484</v>
      </c>
      <c r="T68"/>
      <c r="U68"/>
      <c r="V68"/>
      <c r="W68"/>
      <c r="X68"/>
      <c r="Y68"/>
      <c r="Z68"/>
      <c r="AA68"/>
      <c r="AB68"/>
      <c r="AC68"/>
      <c r="AD68"/>
      <c r="AE68"/>
      <c r="AF68"/>
      <c r="AG68"/>
      <c r="AH68"/>
      <c r="AI68"/>
      <c r="AJ68"/>
      <c r="AK68"/>
      <c r="AL68"/>
      <c r="AM68"/>
      <c r="AN68"/>
      <c r="AO68"/>
      <c r="AP68"/>
      <c r="AQ68"/>
    </row>
    <row r="69" spans="1:43" s="51" customFormat="1" ht="60">
      <c r="A69" s="135" t="s">
        <v>212</v>
      </c>
      <c r="B69" s="513">
        <f t="shared" si="0"/>
        <v>17</v>
      </c>
      <c r="C69" s="547">
        <f t="shared" si="1"/>
        <v>12</v>
      </c>
      <c r="D69" s="6270">
        <v>0</v>
      </c>
      <c r="E69" s="6270">
        <v>0</v>
      </c>
      <c r="F69" s="6270">
        <v>5</v>
      </c>
      <c r="G69" s="6270">
        <v>3</v>
      </c>
      <c r="H69" s="6271">
        <v>4</v>
      </c>
      <c r="I69" s="6272" t="s">
        <v>3245</v>
      </c>
      <c r="J69" s="547">
        <f t="shared" si="2"/>
        <v>5</v>
      </c>
      <c r="K69" s="6273">
        <v>4</v>
      </c>
      <c r="L69" s="6273">
        <v>0</v>
      </c>
      <c r="M69" s="6273">
        <v>0</v>
      </c>
      <c r="N69" s="6273">
        <v>0</v>
      </c>
      <c r="O69" s="6273">
        <v>0</v>
      </c>
      <c r="P69" s="6273">
        <v>0</v>
      </c>
      <c r="Q69" s="6273">
        <v>0</v>
      </c>
      <c r="R69" s="6274">
        <v>1</v>
      </c>
      <c r="S69" s="6275" t="s">
        <v>3212</v>
      </c>
      <c r="T69"/>
      <c r="U69"/>
      <c r="V69"/>
      <c r="W69"/>
      <c r="X69"/>
      <c r="Y69"/>
      <c r="Z69"/>
      <c r="AA69"/>
      <c r="AB69"/>
      <c r="AC69"/>
      <c r="AD69"/>
      <c r="AE69"/>
      <c r="AF69"/>
      <c r="AG69"/>
      <c r="AH69"/>
      <c r="AI69"/>
      <c r="AJ69"/>
      <c r="AK69"/>
      <c r="AL69"/>
      <c r="AM69"/>
      <c r="AN69"/>
      <c r="AO69"/>
      <c r="AP69"/>
      <c r="AQ69"/>
    </row>
    <row r="70" spans="1:43" ht="14.25" customHeight="1" thickBot="1">
      <c r="A70" s="136" t="s">
        <v>67</v>
      </c>
      <c r="B70" s="513">
        <f t="shared" si="0"/>
        <v>0</v>
      </c>
      <c r="C70" s="547">
        <f t="shared" si="1"/>
        <v>0</v>
      </c>
      <c r="D70" s="1908" t="s">
        <v>398</v>
      </c>
      <c r="E70" s="1908" t="s">
        <v>398</v>
      </c>
      <c r="F70" s="1908" t="s">
        <v>398</v>
      </c>
      <c r="G70" s="1908" t="s">
        <v>398</v>
      </c>
      <c r="H70" s="1908" t="s">
        <v>398</v>
      </c>
      <c r="I70" s="1908" t="s">
        <v>398</v>
      </c>
      <c r="J70" s="547">
        <f t="shared" si="2"/>
        <v>0</v>
      </c>
      <c r="K70" s="1909" t="s">
        <v>398</v>
      </c>
      <c r="L70" s="1909" t="s">
        <v>398</v>
      </c>
      <c r="M70" s="1909" t="s">
        <v>398</v>
      </c>
      <c r="N70" s="1909" t="s">
        <v>398</v>
      </c>
      <c r="O70" s="1909" t="s">
        <v>398</v>
      </c>
      <c r="P70" s="1909" t="s">
        <v>398</v>
      </c>
      <c r="Q70" s="1909" t="s">
        <v>398</v>
      </c>
      <c r="R70" s="1909" t="s">
        <v>398</v>
      </c>
      <c r="S70" s="1909" t="s">
        <v>398</v>
      </c>
    </row>
    <row r="71" spans="1:43" ht="14.25" customHeight="1" thickBot="1">
      <c r="A71" s="137" t="s">
        <v>68</v>
      </c>
      <c r="B71" s="138">
        <f t="shared" ref="B71:H71" si="3">SUM(B14:B70)</f>
        <v>2990</v>
      </c>
      <c r="C71" s="548">
        <f t="shared" si="3"/>
        <v>1267</v>
      </c>
      <c r="D71" s="138">
        <f t="shared" si="3"/>
        <v>427</v>
      </c>
      <c r="E71" s="138">
        <f t="shared" si="3"/>
        <v>52</v>
      </c>
      <c r="F71" s="138">
        <f t="shared" si="3"/>
        <v>93</v>
      </c>
      <c r="G71" s="138">
        <f t="shared" si="3"/>
        <v>178</v>
      </c>
      <c r="H71" s="138">
        <f t="shared" si="3"/>
        <v>517</v>
      </c>
      <c r="I71" s="313"/>
      <c r="J71" s="549">
        <f>SUM(J14:J70)</f>
        <v>1723</v>
      </c>
      <c r="K71" s="140">
        <f>SUM(K14:K70)</f>
        <v>1079</v>
      </c>
      <c r="L71" s="140">
        <f>SUM(L14:L70)</f>
        <v>2</v>
      </c>
      <c r="M71" s="140">
        <f t="shared" ref="M71:R71" si="4">SUM(M14:M70)</f>
        <v>48</v>
      </c>
      <c r="N71" s="140">
        <f t="shared" si="4"/>
        <v>8</v>
      </c>
      <c r="O71" s="140">
        <f t="shared" si="4"/>
        <v>12</v>
      </c>
      <c r="P71" s="140">
        <f t="shared" si="4"/>
        <v>13</v>
      </c>
      <c r="Q71" s="140">
        <f t="shared" si="4"/>
        <v>7</v>
      </c>
      <c r="R71" s="141">
        <f t="shared" si="4"/>
        <v>554</v>
      </c>
      <c r="S71" s="313"/>
    </row>
    <row r="72" spans="1:43" s="48" customFormat="1">
      <c r="A72" s="135" t="s">
        <v>69</v>
      </c>
      <c r="B72" s="513">
        <f t="shared" si="0"/>
        <v>9464</v>
      </c>
      <c r="C72" s="547">
        <f t="shared" si="1"/>
        <v>1631</v>
      </c>
      <c r="D72" s="4234">
        <v>85</v>
      </c>
      <c r="E72" s="4234">
        <v>251</v>
      </c>
      <c r="F72" s="4234">
        <v>0</v>
      </c>
      <c r="G72" s="4234">
        <v>854</v>
      </c>
      <c r="H72" s="4238">
        <v>441</v>
      </c>
      <c r="I72" s="4235" t="s">
        <v>2340</v>
      </c>
      <c r="J72" s="547">
        <f t="shared" si="2"/>
        <v>7833</v>
      </c>
      <c r="K72" s="4239">
        <v>7443</v>
      </c>
      <c r="L72" s="4239">
        <v>0</v>
      </c>
      <c r="M72" s="4239">
        <v>109</v>
      </c>
      <c r="N72" s="4239">
        <v>170</v>
      </c>
      <c r="O72" s="4239">
        <v>0</v>
      </c>
      <c r="P72" s="4239">
        <v>0</v>
      </c>
      <c r="Q72" s="4239">
        <v>0</v>
      </c>
      <c r="R72" s="4242">
        <v>111</v>
      </c>
      <c r="S72" s="4243" t="s">
        <v>2341</v>
      </c>
      <c r="T72"/>
      <c r="U72"/>
      <c r="V72"/>
      <c r="W72"/>
      <c r="X72"/>
      <c r="Y72"/>
      <c r="Z72"/>
      <c r="AA72"/>
      <c r="AB72"/>
      <c r="AC72"/>
      <c r="AD72"/>
      <c r="AE72"/>
      <c r="AF72"/>
      <c r="AG72"/>
      <c r="AH72"/>
      <c r="AI72"/>
      <c r="AJ72"/>
      <c r="AK72"/>
      <c r="AL72"/>
      <c r="AM72"/>
      <c r="AN72"/>
      <c r="AO72"/>
      <c r="AP72"/>
      <c r="AQ72"/>
    </row>
    <row r="73" spans="1:43" s="48" customFormat="1">
      <c r="A73" s="135" t="s">
        <v>70</v>
      </c>
      <c r="B73" s="513">
        <f t="shared" si="0"/>
        <v>29602</v>
      </c>
      <c r="C73" s="547">
        <f t="shared" si="1"/>
        <v>8478</v>
      </c>
      <c r="D73" s="4234">
        <v>278</v>
      </c>
      <c r="E73" s="4234">
        <v>561</v>
      </c>
      <c r="F73" s="4234">
        <v>204</v>
      </c>
      <c r="G73" s="4234">
        <v>352</v>
      </c>
      <c r="H73" s="4238">
        <v>7083</v>
      </c>
      <c r="I73" s="4235" t="s">
        <v>2340</v>
      </c>
      <c r="J73" s="547">
        <f t="shared" si="2"/>
        <v>21124</v>
      </c>
      <c r="K73" s="4239">
        <v>15934</v>
      </c>
      <c r="L73" s="4239">
        <v>0</v>
      </c>
      <c r="M73" s="4239">
        <v>465</v>
      </c>
      <c r="N73" s="4239">
        <v>241</v>
      </c>
      <c r="O73" s="4239">
        <v>0</v>
      </c>
      <c r="P73" s="4239">
        <v>0</v>
      </c>
      <c r="Q73" s="4239">
        <v>0</v>
      </c>
      <c r="R73" s="4242">
        <v>4484</v>
      </c>
      <c r="S73" s="4243" t="s">
        <v>2341</v>
      </c>
      <c r="T73"/>
      <c r="U73"/>
      <c r="V73"/>
      <c r="W73"/>
      <c r="X73"/>
      <c r="Y73"/>
      <c r="Z73"/>
      <c r="AA73"/>
      <c r="AB73"/>
      <c r="AC73"/>
      <c r="AD73"/>
      <c r="AE73"/>
      <c r="AF73"/>
      <c r="AG73"/>
      <c r="AH73"/>
      <c r="AI73"/>
      <c r="AJ73"/>
      <c r="AK73"/>
      <c r="AL73"/>
      <c r="AM73"/>
      <c r="AN73"/>
      <c r="AO73"/>
      <c r="AP73"/>
      <c r="AQ73"/>
    </row>
    <row r="74" spans="1:43" s="48" customFormat="1">
      <c r="A74" s="135" t="s">
        <v>71</v>
      </c>
      <c r="B74" s="513">
        <f t="shared" si="0"/>
        <v>19523</v>
      </c>
      <c r="C74" s="547">
        <f t="shared" si="1"/>
        <v>6478</v>
      </c>
      <c r="D74" s="4234">
        <v>242</v>
      </c>
      <c r="E74" s="4234">
        <v>420</v>
      </c>
      <c r="F74" s="4234">
        <v>1499</v>
      </c>
      <c r="G74" s="4234">
        <v>220</v>
      </c>
      <c r="H74" s="4238">
        <v>4097</v>
      </c>
      <c r="I74" s="4235" t="s">
        <v>2340</v>
      </c>
      <c r="J74" s="547">
        <f t="shared" si="2"/>
        <v>13045</v>
      </c>
      <c r="K74" s="4239">
        <v>12494</v>
      </c>
      <c r="L74" s="4239">
        <v>0</v>
      </c>
      <c r="M74" s="4239">
        <v>339</v>
      </c>
      <c r="N74" s="4239">
        <v>103</v>
      </c>
      <c r="O74" s="4239">
        <v>0</v>
      </c>
      <c r="P74" s="4239">
        <v>0</v>
      </c>
      <c r="Q74" s="4239">
        <v>0</v>
      </c>
      <c r="R74" s="4242">
        <v>109</v>
      </c>
      <c r="S74" s="4243" t="s">
        <v>2341</v>
      </c>
      <c r="T74"/>
      <c r="U74"/>
      <c r="V74"/>
      <c r="W74"/>
      <c r="X74"/>
      <c r="Y74"/>
      <c r="Z74"/>
      <c r="AA74"/>
      <c r="AB74"/>
      <c r="AC74"/>
      <c r="AD74"/>
      <c r="AE74"/>
      <c r="AF74"/>
      <c r="AG74"/>
      <c r="AH74"/>
      <c r="AI74"/>
      <c r="AJ74"/>
      <c r="AK74"/>
      <c r="AL74"/>
      <c r="AM74"/>
      <c r="AN74"/>
      <c r="AO74"/>
      <c r="AP74"/>
      <c r="AQ74"/>
    </row>
    <row r="75" spans="1:43" s="48" customFormat="1">
      <c r="A75" s="135" t="s">
        <v>72</v>
      </c>
      <c r="B75" s="513">
        <f t="shared" si="0"/>
        <v>13517</v>
      </c>
      <c r="C75" s="547">
        <f t="shared" si="1"/>
        <v>3526</v>
      </c>
      <c r="D75" s="4234">
        <v>141</v>
      </c>
      <c r="E75" s="4234">
        <v>276</v>
      </c>
      <c r="F75" s="4234">
        <v>97</v>
      </c>
      <c r="G75" s="4234">
        <v>811</v>
      </c>
      <c r="H75" s="4238">
        <v>2201</v>
      </c>
      <c r="I75" s="4235" t="s">
        <v>2340</v>
      </c>
      <c r="J75" s="547">
        <f t="shared" si="2"/>
        <v>9991</v>
      </c>
      <c r="K75" s="4239">
        <v>9463</v>
      </c>
      <c r="L75" s="4239">
        <v>0</v>
      </c>
      <c r="M75" s="4239">
        <v>190</v>
      </c>
      <c r="N75" s="4239">
        <v>89</v>
      </c>
      <c r="O75" s="4239">
        <v>0</v>
      </c>
      <c r="P75" s="4239">
        <v>0</v>
      </c>
      <c r="Q75" s="4239">
        <v>0</v>
      </c>
      <c r="R75" s="4242">
        <v>249</v>
      </c>
      <c r="S75" s="4243" t="s">
        <v>2341</v>
      </c>
      <c r="T75"/>
      <c r="U75"/>
      <c r="V75"/>
      <c r="W75"/>
      <c r="X75"/>
      <c r="Y75"/>
      <c r="Z75"/>
      <c r="AA75"/>
      <c r="AB75"/>
      <c r="AC75"/>
      <c r="AD75"/>
      <c r="AE75"/>
      <c r="AF75"/>
      <c r="AG75"/>
      <c r="AH75"/>
      <c r="AI75"/>
      <c r="AJ75"/>
      <c r="AK75"/>
      <c r="AL75"/>
      <c r="AM75"/>
      <c r="AN75"/>
      <c r="AO75"/>
      <c r="AP75"/>
      <c r="AQ75"/>
    </row>
    <row r="76" spans="1:43" s="48" customFormat="1" ht="13.5" thickBot="1">
      <c r="A76" s="135" t="s">
        <v>73</v>
      </c>
      <c r="B76" s="513">
        <f t="shared" si="0"/>
        <v>1945</v>
      </c>
      <c r="C76" s="547">
        <f t="shared" si="1"/>
        <v>295</v>
      </c>
      <c r="D76" s="4237">
        <v>0</v>
      </c>
      <c r="E76" s="4237">
        <v>13</v>
      </c>
      <c r="F76" s="4237">
        <v>167</v>
      </c>
      <c r="G76" s="4237">
        <v>13</v>
      </c>
      <c r="H76" s="4238">
        <v>102</v>
      </c>
      <c r="I76" s="4236" t="s">
        <v>2340</v>
      </c>
      <c r="J76" s="547">
        <f t="shared" si="2"/>
        <v>1650</v>
      </c>
      <c r="K76" s="4241">
        <v>1442</v>
      </c>
      <c r="L76" s="4241">
        <v>0</v>
      </c>
      <c r="M76" s="4241">
        <v>8</v>
      </c>
      <c r="N76" s="4241">
        <v>188</v>
      </c>
      <c r="O76" s="4241">
        <v>0</v>
      </c>
      <c r="P76" s="4241">
        <v>0</v>
      </c>
      <c r="Q76" s="4241">
        <v>0</v>
      </c>
      <c r="R76" s="4242">
        <v>12</v>
      </c>
      <c r="S76" s="4240" t="s">
        <v>2341</v>
      </c>
      <c r="T76"/>
      <c r="U76"/>
      <c r="V76"/>
      <c r="W76"/>
      <c r="X76"/>
      <c r="Y76"/>
      <c r="Z76"/>
      <c r="AA76"/>
      <c r="AB76"/>
      <c r="AC76"/>
      <c r="AD76"/>
      <c r="AE76"/>
      <c r="AF76"/>
      <c r="AG76"/>
      <c r="AH76"/>
      <c r="AI76"/>
      <c r="AJ76"/>
      <c r="AK76"/>
      <c r="AL76"/>
      <c r="AM76"/>
      <c r="AN76"/>
      <c r="AO76"/>
      <c r="AP76"/>
      <c r="AQ76"/>
    </row>
    <row r="77" spans="1:43" ht="14.25" customHeight="1" thickBot="1">
      <c r="A77" s="106" t="s">
        <v>74</v>
      </c>
      <c r="B77" s="117">
        <f>SUM(B72:B76)</f>
        <v>74051</v>
      </c>
      <c r="C77" s="117">
        <f t="shared" ref="C77:R77" si="5">SUM(C72:C76)</f>
        <v>20408</v>
      </c>
      <c r="D77" s="117">
        <f t="shared" si="5"/>
        <v>746</v>
      </c>
      <c r="E77" s="117">
        <f t="shared" si="5"/>
        <v>1521</v>
      </c>
      <c r="F77" s="117">
        <f t="shared" si="5"/>
        <v>1967</v>
      </c>
      <c r="G77" s="117">
        <f t="shared" si="5"/>
        <v>2250</v>
      </c>
      <c r="H77" s="117">
        <f t="shared" si="5"/>
        <v>13924</v>
      </c>
      <c r="I77" s="314"/>
      <c r="J77" s="117">
        <f t="shared" si="5"/>
        <v>53643</v>
      </c>
      <c r="K77" s="117">
        <f t="shared" si="5"/>
        <v>46776</v>
      </c>
      <c r="L77" s="117">
        <f t="shared" si="5"/>
        <v>0</v>
      </c>
      <c r="M77" s="117">
        <f t="shared" si="5"/>
        <v>1111</v>
      </c>
      <c r="N77" s="117">
        <f t="shared" si="5"/>
        <v>791</v>
      </c>
      <c r="O77" s="117">
        <f t="shared" si="5"/>
        <v>0</v>
      </c>
      <c r="P77" s="117">
        <f t="shared" si="5"/>
        <v>0</v>
      </c>
      <c r="Q77" s="117">
        <f t="shared" si="5"/>
        <v>0</v>
      </c>
      <c r="R77" s="117">
        <f t="shared" si="5"/>
        <v>4965</v>
      </c>
      <c r="S77" s="314"/>
    </row>
    <row r="78" spans="1:43" ht="14.25" customHeight="1" thickBot="1">
      <c r="A78" s="110" t="s">
        <v>75</v>
      </c>
      <c r="B78" s="126">
        <f>SUM(B71+B77)</f>
        <v>77041</v>
      </c>
      <c r="C78" s="126">
        <f t="shared" ref="C78:R78" si="6">SUM(C71+C77)</f>
        <v>21675</v>
      </c>
      <c r="D78" s="126">
        <f t="shared" si="6"/>
        <v>1173</v>
      </c>
      <c r="E78" s="126">
        <f t="shared" si="6"/>
        <v>1573</v>
      </c>
      <c r="F78" s="126">
        <f t="shared" si="6"/>
        <v>2060</v>
      </c>
      <c r="G78" s="126">
        <f t="shared" si="6"/>
        <v>2428</v>
      </c>
      <c r="H78" s="126">
        <f t="shared" si="6"/>
        <v>14441</v>
      </c>
      <c r="I78" s="315"/>
      <c r="J78" s="126">
        <f t="shared" si="6"/>
        <v>55366</v>
      </c>
      <c r="K78" s="126">
        <f t="shared" si="6"/>
        <v>47855</v>
      </c>
      <c r="L78" s="126">
        <f t="shared" si="6"/>
        <v>2</v>
      </c>
      <c r="M78" s="126">
        <f t="shared" si="6"/>
        <v>1159</v>
      </c>
      <c r="N78" s="126">
        <f t="shared" si="6"/>
        <v>799</v>
      </c>
      <c r="O78" s="126">
        <f t="shared" si="6"/>
        <v>12</v>
      </c>
      <c r="P78" s="126">
        <f t="shared" si="6"/>
        <v>13</v>
      </c>
      <c r="Q78" s="126">
        <f t="shared" si="6"/>
        <v>7</v>
      </c>
      <c r="R78" s="126">
        <f t="shared" si="6"/>
        <v>5519</v>
      </c>
      <c r="S78" s="315"/>
    </row>
    <row r="79" spans="1:43" ht="13.5" thickTop="1"/>
  </sheetData>
  <mergeCells count="5">
    <mergeCell ref="A4:D4"/>
    <mergeCell ref="A6:B6"/>
    <mergeCell ref="C12:I12"/>
    <mergeCell ref="J12:S12"/>
    <mergeCell ref="A1:G1"/>
  </mergeCells>
  <dataValidations count="1">
    <dataValidation type="whole" allowBlank="1" showInputMessage="1" showErrorMessage="1" error="This should be total of other only.  Please list reasons in appropriate column." sqref="H72:H76 R72:R76 H14:H70 R14:R70" xr:uid="{C8BAC27D-102D-4442-B41D-C0DEF5CC57E9}">
      <formula1>0</formula1>
      <formula2>1000000</formula2>
    </dataValidation>
  </dataValidations>
  <pageMargins left="0.45" right="0.45" top="0.25" bottom="0.5" header="0.3" footer="0.3"/>
  <pageSetup paperSize="5" scale="65" orientation="landscape" r:id="rId1"/>
  <headerFooter>
    <oddFooter>&amp;A&amp;RPage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DZ114"/>
  <sheetViews>
    <sheetView topLeftCell="A10" zoomScaleNormal="100" workbookViewId="0">
      <pane xSplit="1" ySplit="4" topLeftCell="B68" activePane="bottomRight" state="frozen"/>
      <selection activeCell="A10" sqref="A10"/>
      <selection pane="topRight" activeCell="B10" sqref="B10"/>
      <selection pane="bottomLeft" activeCell="A14" sqref="A14"/>
      <selection pane="bottomRight" activeCell="E70" sqref="E70"/>
    </sheetView>
  </sheetViews>
  <sheetFormatPr defaultColWidth="19.85546875" defaultRowHeight="12.75"/>
  <cols>
    <col min="2" max="8" width="12.42578125" customWidth="1"/>
    <col min="9" max="9" width="12.42578125" style="22" customWidth="1"/>
    <col min="10" max="12" width="12.42578125" customWidth="1"/>
    <col min="14" max="15" width="12.42578125" customWidth="1"/>
    <col min="16" max="23" width="12.42578125" style="22" customWidth="1"/>
    <col min="24" max="24" width="19.85546875" style="22"/>
    <col min="25" max="25" width="12.42578125" style="22" customWidth="1"/>
    <col min="26" max="26" width="19.85546875" style="22"/>
  </cols>
  <sheetData>
    <row r="1" spans="1:130" ht="20.25" customHeight="1">
      <c r="A1" s="6375" t="s">
        <v>572</v>
      </c>
      <c r="B1" s="6375"/>
      <c r="C1" s="6375"/>
      <c r="D1" s="6375"/>
      <c r="E1" s="6375"/>
      <c r="F1" s="6375"/>
      <c r="G1" s="6375"/>
      <c r="H1" s="574"/>
      <c r="I1" s="574"/>
      <c r="J1" s="574"/>
      <c r="K1" s="574"/>
      <c r="L1" s="574"/>
      <c r="M1" s="574"/>
    </row>
    <row r="2" spans="1:130" ht="16.5" customHeight="1">
      <c r="I2"/>
      <c r="P2"/>
      <c r="Q2"/>
      <c r="R2"/>
      <c r="S2"/>
      <c r="T2"/>
      <c r="U2"/>
      <c r="V2"/>
      <c r="W2"/>
      <c r="X2"/>
      <c r="Y2"/>
      <c r="Z2"/>
    </row>
    <row r="3" spans="1:130" ht="21.75" customHeight="1">
      <c r="A3" s="226" t="s">
        <v>216</v>
      </c>
      <c r="B3" s="226"/>
      <c r="C3" s="226"/>
      <c r="D3" s="226"/>
      <c r="E3" s="226"/>
      <c r="F3" s="226"/>
      <c r="I3"/>
      <c r="P3"/>
      <c r="Q3"/>
      <c r="R3"/>
      <c r="S3"/>
      <c r="T3"/>
      <c r="U3"/>
      <c r="V3"/>
      <c r="W3"/>
      <c r="X3"/>
      <c r="Y3"/>
      <c r="Z3"/>
    </row>
    <row r="4" spans="1:130" ht="18" customHeight="1">
      <c r="A4" s="6401" t="s">
        <v>421</v>
      </c>
      <c r="B4" s="6401"/>
      <c r="C4" s="6401"/>
      <c r="D4" s="6401"/>
      <c r="E4" s="6401"/>
      <c r="F4" s="6401"/>
      <c r="G4" s="6401"/>
      <c r="I4"/>
      <c r="P4"/>
      <c r="Q4"/>
      <c r="R4"/>
      <c r="S4"/>
      <c r="T4"/>
      <c r="U4"/>
      <c r="V4"/>
      <c r="W4"/>
      <c r="X4"/>
      <c r="Y4"/>
      <c r="Z4"/>
    </row>
    <row r="5" spans="1:130" s="225" customFormat="1" ht="18" customHeight="1">
      <c r="A5" s="296" t="s">
        <v>420</v>
      </c>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row>
    <row r="6" spans="1:130" ht="18" customHeight="1">
      <c r="A6" s="6284" t="s">
        <v>427</v>
      </c>
      <c r="B6" s="6284"/>
      <c r="C6" s="332"/>
      <c r="D6" s="332"/>
      <c r="E6" s="332"/>
      <c r="F6" s="332"/>
      <c r="I6"/>
      <c r="P6"/>
      <c r="Q6"/>
      <c r="R6"/>
      <c r="S6"/>
      <c r="T6"/>
      <c r="U6"/>
      <c r="V6"/>
      <c r="W6"/>
      <c r="X6"/>
      <c r="Y6"/>
      <c r="Z6"/>
    </row>
    <row r="7" spans="1:130" ht="18" customHeight="1">
      <c r="A7" s="292" t="s">
        <v>430</v>
      </c>
      <c r="B7" s="293">
        <v>0</v>
      </c>
      <c r="C7" s="330"/>
      <c r="D7" s="330"/>
      <c r="E7" s="330"/>
      <c r="F7" s="330"/>
      <c r="I7"/>
      <c r="P7"/>
      <c r="Q7"/>
      <c r="R7"/>
      <c r="S7"/>
      <c r="T7"/>
      <c r="U7"/>
      <c r="V7"/>
      <c r="W7"/>
      <c r="X7"/>
      <c r="Y7"/>
      <c r="Z7"/>
    </row>
    <row r="8" spans="1:130" ht="18" customHeight="1">
      <c r="A8" s="292" t="s">
        <v>429</v>
      </c>
      <c r="B8" s="293" t="s">
        <v>398</v>
      </c>
      <c r="C8" s="330"/>
      <c r="D8" s="330"/>
      <c r="E8" s="330"/>
      <c r="F8" s="330"/>
      <c r="I8"/>
      <c r="P8"/>
      <c r="Q8"/>
      <c r="R8"/>
      <c r="S8"/>
      <c r="T8"/>
      <c r="U8"/>
      <c r="V8"/>
      <c r="W8"/>
      <c r="X8"/>
      <c r="Y8"/>
      <c r="Z8"/>
    </row>
    <row r="9" spans="1:130" ht="18" customHeight="1">
      <c r="A9" s="292" t="s">
        <v>431</v>
      </c>
      <c r="B9" s="293" t="s">
        <v>428</v>
      </c>
      <c r="C9" s="6405"/>
      <c r="D9" s="6406"/>
      <c r="E9" s="6406"/>
      <c r="F9" s="6406"/>
      <c r="I9"/>
      <c r="P9"/>
      <c r="Q9"/>
      <c r="R9"/>
      <c r="S9"/>
      <c r="T9"/>
      <c r="U9"/>
      <c r="V9"/>
      <c r="W9"/>
      <c r="X9"/>
      <c r="Y9"/>
      <c r="Z9"/>
    </row>
    <row r="10" spans="1:130" ht="18" customHeight="1">
      <c r="A10" s="296"/>
      <c r="I10"/>
      <c r="P10"/>
      <c r="Q10"/>
      <c r="R10"/>
      <c r="S10"/>
      <c r="T10"/>
      <c r="U10"/>
      <c r="V10"/>
      <c r="W10"/>
      <c r="X10"/>
      <c r="Y10"/>
      <c r="Z10"/>
    </row>
    <row r="11" spans="1:130" s="24" customFormat="1" ht="17.25" customHeight="1">
      <c r="A11" s="26"/>
      <c r="B11" s="20" t="s">
        <v>4</v>
      </c>
      <c r="C11" s="20" t="s">
        <v>201</v>
      </c>
      <c r="D11" s="20" t="s">
        <v>202</v>
      </c>
      <c r="E11" s="20" t="s">
        <v>203</v>
      </c>
      <c r="F11" s="20" t="s">
        <v>204</v>
      </c>
      <c r="G11" s="20" t="s">
        <v>6</v>
      </c>
      <c r="H11" s="20" t="s">
        <v>225</v>
      </c>
      <c r="I11" s="20" t="s">
        <v>226</v>
      </c>
      <c r="J11" s="20" t="s">
        <v>412</v>
      </c>
      <c r="K11" s="20" t="s">
        <v>413</v>
      </c>
      <c r="L11" s="20" t="s">
        <v>414</v>
      </c>
      <c r="M11" s="20" t="s">
        <v>415</v>
      </c>
      <c r="N11" s="20" t="s">
        <v>7</v>
      </c>
      <c r="O11" s="20" t="s">
        <v>271</v>
      </c>
      <c r="P11" s="20" t="s">
        <v>272</v>
      </c>
      <c r="Q11" s="20" t="s">
        <v>273</v>
      </c>
      <c r="R11" s="20" t="s">
        <v>523</v>
      </c>
      <c r="S11" s="20" t="s">
        <v>524</v>
      </c>
      <c r="T11" s="20" t="s">
        <v>525</v>
      </c>
      <c r="U11" s="20" t="s">
        <v>526</v>
      </c>
      <c r="V11" s="20" t="s">
        <v>527</v>
      </c>
      <c r="W11" s="20" t="s">
        <v>528</v>
      </c>
      <c r="X11" s="20" t="s">
        <v>529</v>
      </c>
      <c r="Y11" s="20" t="s">
        <v>8</v>
      </c>
      <c r="Z11" s="20" t="s">
        <v>235</v>
      </c>
      <c r="AA11"/>
      <c r="AB11"/>
      <c r="AC11"/>
      <c r="AD11"/>
      <c r="AE11"/>
      <c r="AF11"/>
      <c r="AG11"/>
      <c r="AH11"/>
      <c r="AI11"/>
      <c r="AJ11"/>
      <c r="AK11"/>
    </row>
    <row r="12" spans="1:130" ht="18.75" customHeight="1">
      <c r="A12" s="25"/>
      <c r="B12" s="73"/>
      <c r="C12" s="6402" t="s">
        <v>472</v>
      </c>
      <c r="D12" s="6403"/>
      <c r="E12" s="6403"/>
      <c r="F12" s="6404"/>
      <c r="G12" s="6398" t="s">
        <v>206</v>
      </c>
      <c r="H12" s="6399"/>
      <c r="I12" s="6399"/>
      <c r="J12" s="6399"/>
      <c r="K12" s="6399"/>
      <c r="L12" s="6399"/>
      <c r="M12" s="6400"/>
      <c r="N12" s="6398" t="s">
        <v>207</v>
      </c>
      <c r="O12" s="6399"/>
      <c r="P12" s="6399"/>
      <c r="Q12" s="6399"/>
      <c r="R12" s="6399"/>
      <c r="S12" s="6399"/>
      <c r="T12" s="6399"/>
      <c r="U12" s="6399"/>
      <c r="V12" s="6399"/>
      <c r="W12" s="6399"/>
      <c r="X12" s="6399"/>
      <c r="Y12" s="6399"/>
      <c r="Z12" s="6400"/>
    </row>
    <row r="13" spans="1:130" ht="93" customHeight="1">
      <c r="A13" s="83" t="s">
        <v>192</v>
      </c>
      <c r="B13" s="289" t="s">
        <v>679</v>
      </c>
      <c r="C13" s="76" t="s">
        <v>468</v>
      </c>
      <c r="D13" s="76" t="s">
        <v>469</v>
      </c>
      <c r="E13" s="76" t="s">
        <v>470</v>
      </c>
      <c r="F13" s="76" t="s">
        <v>471</v>
      </c>
      <c r="G13" s="289" t="s">
        <v>213</v>
      </c>
      <c r="H13" s="76" t="s">
        <v>681</v>
      </c>
      <c r="I13" s="76" t="s">
        <v>217</v>
      </c>
      <c r="J13" s="76" t="s">
        <v>682</v>
      </c>
      <c r="K13" s="76" t="s">
        <v>558</v>
      </c>
      <c r="L13" s="76" t="s">
        <v>208</v>
      </c>
      <c r="M13" s="76" t="s">
        <v>214</v>
      </c>
      <c r="N13" s="289" t="s">
        <v>215</v>
      </c>
      <c r="O13" s="76" t="s">
        <v>627</v>
      </c>
      <c r="P13" s="76" t="s">
        <v>459</v>
      </c>
      <c r="Q13" s="76" t="s">
        <v>460</v>
      </c>
      <c r="R13" s="76" t="s">
        <v>628</v>
      </c>
      <c r="S13" s="76" t="s">
        <v>209</v>
      </c>
      <c r="T13" s="76" t="s">
        <v>210</v>
      </c>
      <c r="U13" s="76" t="s">
        <v>211</v>
      </c>
      <c r="V13" s="76" t="s">
        <v>218</v>
      </c>
      <c r="W13" s="76" t="s">
        <v>208</v>
      </c>
      <c r="X13" s="76" t="s">
        <v>214</v>
      </c>
      <c r="Y13" s="76" t="s">
        <v>559</v>
      </c>
      <c r="Z13" s="76" t="s">
        <v>219</v>
      </c>
    </row>
    <row r="14" spans="1:130" ht="60">
      <c r="A14" s="135" t="s">
        <v>11</v>
      </c>
      <c r="B14" s="474">
        <f>SUM(G14,N14)</f>
        <v>394</v>
      </c>
      <c r="C14" s="1995">
        <v>288</v>
      </c>
      <c r="D14" s="1995">
        <v>2</v>
      </c>
      <c r="E14" s="1995">
        <v>5</v>
      </c>
      <c r="F14" s="1995">
        <v>99</v>
      </c>
      <c r="G14" s="550">
        <f>SUM(H14:L14)</f>
        <v>345</v>
      </c>
      <c r="H14" s="1994">
        <v>108</v>
      </c>
      <c r="I14" s="1994">
        <v>57</v>
      </c>
      <c r="J14" s="1994">
        <v>17</v>
      </c>
      <c r="K14" s="1994">
        <v>16</v>
      </c>
      <c r="L14" s="1980">
        <v>147</v>
      </c>
      <c r="M14" s="2010" t="s">
        <v>1414</v>
      </c>
      <c r="N14" s="551">
        <f>SUM(O14:W14)</f>
        <v>49</v>
      </c>
      <c r="O14" s="1994">
        <v>32</v>
      </c>
      <c r="P14" s="1994">
        <v>0</v>
      </c>
      <c r="Q14" s="1994">
        <v>0</v>
      </c>
      <c r="R14" s="1994">
        <v>0</v>
      </c>
      <c r="S14" s="1994">
        <v>0</v>
      </c>
      <c r="T14" s="1994">
        <v>0</v>
      </c>
      <c r="U14" s="1994">
        <v>0</v>
      </c>
      <c r="V14" s="1994">
        <v>17</v>
      </c>
      <c r="W14" s="1994">
        <v>0</v>
      </c>
      <c r="X14" s="2010" t="s">
        <v>725</v>
      </c>
      <c r="Y14" s="2013" t="s">
        <v>724</v>
      </c>
      <c r="Z14" s="2012"/>
    </row>
    <row r="15" spans="1:130" s="10" customFormat="1" ht="36">
      <c r="A15" s="203" t="s">
        <v>12</v>
      </c>
      <c r="B15" s="513">
        <f t="shared" ref="B15:B76" si="0">SUM(G15,N15)</f>
        <v>37</v>
      </c>
      <c r="C15" s="5797">
        <v>13</v>
      </c>
      <c r="D15" s="5797">
        <v>0</v>
      </c>
      <c r="E15" s="5797">
        <v>0</v>
      </c>
      <c r="F15" s="5797">
        <v>4</v>
      </c>
      <c r="G15" s="550">
        <f t="shared" ref="G15:G76" si="1">SUM(H15:L15)</f>
        <v>33</v>
      </c>
      <c r="H15" s="5799">
        <v>7</v>
      </c>
      <c r="I15" s="5799">
        <v>7</v>
      </c>
      <c r="J15" s="5799">
        <v>0</v>
      </c>
      <c r="K15" s="5799">
        <v>13</v>
      </c>
      <c r="L15" s="5798">
        <v>6</v>
      </c>
      <c r="M15" s="5800" t="s">
        <v>3094</v>
      </c>
      <c r="N15" s="551">
        <f t="shared" ref="N15:N76" si="2">SUM(O15:W15)</f>
        <v>4</v>
      </c>
      <c r="O15" s="5801">
        <v>3</v>
      </c>
      <c r="P15" s="5801">
        <v>0</v>
      </c>
      <c r="Q15" s="5801">
        <v>0</v>
      </c>
      <c r="R15" s="5801">
        <v>0</v>
      </c>
      <c r="S15" s="5801">
        <v>0</v>
      </c>
      <c r="T15" s="5801">
        <v>0</v>
      </c>
      <c r="U15" s="5801">
        <v>0</v>
      </c>
      <c r="V15" s="5801">
        <v>0</v>
      </c>
      <c r="W15" s="5801">
        <v>1</v>
      </c>
      <c r="X15" s="5802" t="s">
        <v>3095</v>
      </c>
      <c r="Y15" s="5804" t="s">
        <v>724</v>
      </c>
      <c r="Z15" s="5803"/>
      <c r="AA15"/>
      <c r="AB15"/>
      <c r="AC15"/>
      <c r="AD15"/>
      <c r="AE15"/>
      <c r="AF15"/>
      <c r="AG15"/>
      <c r="AH15"/>
      <c r="AI15"/>
      <c r="AJ15"/>
      <c r="AK15"/>
    </row>
    <row r="16" spans="1:130" ht="48">
      <c r="A16" s="135" t="s">
        <v>13</v>
      </c>
      <c r="B16" s="513">
        <f t="shared" si="0"/>
        <v>296</v>
      </c>
      <c r="C16" s="3979">
        <v>55</v>
      </c>
      <c r="D16" s="3979">
        <v>0</v>
      </c>
      <c r="E16" s="3979">
        <v>5</v>
      </c>
      <c r="F16" s="3979">
        <v>63</v>
      </c>
      <c r="G16" s="550">
        <f t="shared" si="1"/>
        <v>266</v>
      </c>
      <c r="H16" s="3981">
        <v>128</v>
      </c>
      <c r="I16" s="3981">
        <v>35</v>
      </c>
      <c r="J16" s="3981">
        <v>10</v>
      </c>
      <c r="K16" s="3981">
        <v>8</v>
      </c>
      <c r="L16" s="3980">
        <v>85</v>
      </c>
      <c r="M16" s="3982" t="s">
        <v>2256</v>
      </c>
      <c r="N16" s="551">
        <f t="shared" si="2"/>
        <v>30</v>
      </c>
      <c r="O16" s="3983">
        <v>12</v>
      </c>
      <c r="P16" s="3983">
        <v>1</v>
      </c>
      <c r="Q16" s="3983">
        <v>1</v>
      </c>
      <c r="R16" s="3983">
        <v>0</v>
      </c>
      <c r="S16" s="3983">
        <v>0</v>
      </c>
      <c r="T16" s="3983">
        <v>4</v>
      </c>
      <c r="U16" s="3983">
        <v>0</v>
      </c>
      <c r="V16" s="3983">
        <v>12</v>
      </c>
      <c r="W16" s="3983">
        <v>0</v>
      </c>
      <c r="X16" s="3984" t="s">
        <v>398</v>
      </c>
      <c r="Y16" s="3986" t="s">
        <v>724</v>
      </c>
      <c r="Z16" s="3985"/>
    </row>
    <row r="17" spans="1:37" ht="48">
      <c r="A17" s="135" t="s">
        <v>14</v>
      </c>
      <c r="B17" s="513">
        <f t="shared" si="0"/>
        <v>49</v>
      </c>
      <c r="C17" s="3503">
        <v>40</v>
      </c>
      <c r="D17" s="3503">
        <v>3</v>
      </c>
      <c r="E17" s="3503">
        <v>0</v>
      </c>
      <c r="F17" s="3503">
        <v>6</v>
      </c>
      <c r="G17" s="550">
        <f t="shared" si="1"/>
        <v>44</v>
      </c>
      <c r="H17" s="3505">
        <v>18</v>
      </c>
      <c r="I17" s="3505">
        <v>5</v>
      </c>
      <c r="J17" s="3505">
        <v>0</v>
      </c>
      <c r="K17" s="3505">
        <v>7</v>
      </c>
      <c r="L17" s="3504">
        <v>14</v>
      </c>
      <c r="M17" s="3506" t="s">
        <v>2062</v>
      </c>
      <c r="N17" s="551">
        <f t="shared" si="2"/>
        <v>5</v>
      </c>
      <c r="O17" s="3507">
        <v>4</v>
      </c>
      <c r="P17" s="3507">
        <v>0</v>
      </c>
      <c r="Q17" s="3507">
        <v>0</v>
      </c>
      <c r="R17" s="3507">
        <v>0</v>
      </c>
      <c r="S17" s="3507">
        <v>0</v>
      </c>
      <c r="T17" s="3507">
        <v>0</v>
      </c>
      <c r="U17" s="3507">
        <v>0</v>
      </c>
      <c r="V17" s="3507">
        <v>1</v>
      </c>
      <c r="W17" s="3507">
        <v>0</v>
      </c>
      <c r="X17" s="3508" t="s">
        <v>725</v>
      </c>
      <c r="Y17" s="3510" t="s">
        <v>724</v>
      </c>
      <c r="Z17" s="3509" t="s">
        <v>725</v>
      </c>
    </row>
    <row r="18" spans="1:37" ht="60">
      <c r="A18" s="135" t="s">
        <v>15</v>
      </c>
      <c r="B18" s="513">
        <f t="shared" si="0"/>
        <v>115</v>
      </c>
      <c r="C18" s="2737">
        <v>39</v>
      </c>
      <c r="D18" s="2737">
        <v>0</v>
      </c>
      <c r="E18" s="2737">
        <v>66</v>
      </c>
      <c r="F18" s="2737">
        <v>9</v>
      </c>
      <c r="G18" s="550">
        <f t="shared" si="1"/>
        <v>112</v>
      </c>
      <c r="H18" s="2739">
        <v>55</v>
      </c>
      <c r="I18" s="2739">
        <v>11</v>
      </c>
      <c r="J18" s="2739">
        <v>5</v>
      </c>
      <c r="K18" s="2739">
        <v>30</v>
      </c>
      <c r="L18" s="2738">
        <v>11</v>
      </c>
      <c r="M18" s="2740" t="s">
        <v>1758</v>
      </c>
      <c r="N18" s="551">
        <f t="shared" si="2"/>
        <v>3</v>
      </c>
      <c r="O18" s="2741">
        <v>3</v>
      </c>
      <c r="P18" s="2741">
        <v>0</v>
      </c>
      <c r="Q18" s="2741">
        <v>0</v>
      </c>
      <c r="R18" s="2741">
        <v>0</v>
      </c>
      <c r="S18" s="2741">
        <v>0</v>
      </c>
      <c r="T18" s="2741">
        <v>0</v>
      </c>
      <c r="U18" s="2741">
        <v>0</v>
      </c>
      <c r="V18" s="2741">
        <v>0</v>
      </c>
      <c r="W18" s="2741">
        <v>0</v>
      </c>
      <c r="X18" s="2742" t="s">
        <v>728</v>
      </c>
      <c r="Y18" s="2744" t="s">
        <v>724</v>
      </c>
      <c r="Z18" s="2743" t="s">
        <v>398</v>
      </c>
    </row>
    <row r="19" spans="1:37" s="393" customFormat="1" ht="15" customHeight="1">
      <c r="A19" s="394" t="s">
        <v>16</v>
      </c>
      <c r="B19" s="513">
        <f t="shared" si="0"/>
        <v>119</v>
      </c>
      <c r="C19" s="730">
        <v>14</v>
      </c>
      <c r="D19" s="730">
        <v>0</v>
      </c>
      <c r="E19" s="730">
        <v>0</v>
      </c>
      <c r="F19" s="730">
        <v>11</v>
      </c>
      <c r="G19" s="550">
        <f t="shared" si="1"/>
        <v>101</v>
      </c>
      <c r="H19" s="732">
        <v>54</v>
      </c>
      <c r="I19" s="732">
        <v>6</v>
      </c>
      <c r="J19" s="732">
        <v>9</v>
      </c>
      <c r="K19" s="732">
        <v>14</v>
      </c>
      <c r="L19" s="731">
        <v>18</v>
      </c>
      <c r="M19" s="733" t="s">
        <v>823</v>
      </c>
      <c r="N19" s="551">
        <f t="shared" si="2"/>
        <v>18</v>
      </c>
      <c r="O19" s="734">
        <v>13</v>
      </c>
      <c r="P19" s="734">
        <v>1</v>
      </c>
      <c r="Q19" s="734">
        <v>0</v>
      </c>
      <c r="R19" s="734">
        <v>0</v>
      </c>
      <c r="S19" s="734">
        <v>0</v>
      </c>
      <c r="T19" s="734">
        <v>0</v>
      </c>
      <c r="U19" s="734">
        <v>0</v>
      </c>
      <c r="V19" s="734">
        <v>3</v>
      </c>
      <c r="W19" s="734">
        <v>1</v>
      </c>
      <c r="X19" s="735" t="s">
        <v>824</v>
      </c>
      <c r="Y19" s="737" t="s">
        <v>724</v>
      </c>
      <c r="Z19" s="736" t="s">
        <v>398</v>
      </c>
    </row>
    <row r="20" spans="1:37" ht="108">
      <c r="A20" s="135" t="s">
        <v>17</v>
      </c>
      <c r="B20" s="513">
        <f t="shared" si="0"/>
        <v>51</v>
      </c>
      <c r="C20" s="5007">
        <v>16</v>
      </c>
      <c r="D20" s="5007">
        <v>0</v>
      </c>
      <c r="E20" s="5007">
        <v>1</v>
      </c>
      <c r="F20" s="5007">
        <v>6</v>
      </c>
      <c r="G20" s="550">
        <f t="shared" si="1"/>
        <v>51</v>
      </c>
      <c r="H20" s="5009">
        <v>20</v>
      </c>
      <c r="I20" s="5009">
        <v>5</v>
      </c>
      <c r="J20" s="5009">
        <v>0</v>
      </c>
      <c r="K20" s="5009">
        <v>15</v>
      </c>
      <c r="L20" s="5008">
        <v>11</v>
      </c>
      <c r="M20" s="4989" t="s">
        <v>2739</v>
      </c>
      <c r="N20" s="551">
        <f t="shared" si="2"/>
        <v>0</v>
      </c>
      <c r="O20" s="504"/>
      <c r="P20" s="504"/>
      <c r="Q20" s="504"/>
      <c r="R20" s="504"/>
      <c r="S20" s="504"/>
      <c r="T20" s="504"/>
      <c r="U20" s="504"/>
      <c r="V20" s="504"/>
      <c r="W20" s="513"/>
      <c r="X20" s="505"/>
      <c r="Y20" s="514"/>
      <c r="Z20" s="505"/>
    </row>
    <row r="21" spans="1:37" ht="24">
      <c r="A21" s="135" t="s">
        <v>18</v>
      </c>
      <c r="B21" s="513">
        <f t="shared" si="0"/>
        <v>30</v>
      </c>
      <c r="C21" s="989">
        <v>9</v>
      </c>
      <c r="D21" s="989">
        <v>0</v>
      </c>
      <c r="E21" s="989">
        <v>14</v>
      </c>
      <c r="F21" s="989">
        <v>1</v>
      </c>
      <c r="G21" s="550">
        <f t="shared" si="1"/>
        <v>26</v>
      </c>
      <c r="H21" s="991">
        <v>11</v>
      </c>
      <c r="I21" s="991">
        <v>3</v>
      </c>
      <c r="J21" s="991">
        <v>0</v>
      </c>
      <c r="K21" s="991">
        <v>9</v>
      </c>
      <c r="L21" s="990">
        <v>3</v>
      </c>
      <c r="M21" s="992" t="s">
        <v>1005</v>
      </c>
      <c r="N21" s="551">
        <f t="shared" si="2"/>
        <v>4</v>
      </c>
      <c r="O21" s="993">
        <v>4</v>
      </c>
      <c r="P21" s="993">
        <v>0</v>
      </c>
      <c r="Q21" s="993">
        <v>0</v>
      </c>
      <c r="R21" s="993">
        <v>0</v>
      </c>
      <c r="S21" s="993">
        <v>0</v>
      </c>
      <c r="T21" s="993">
        <v>0</v>
      </c>
      <c r="U21" s="993">
        <v>0</v>
      </c>
      <c r="V21" s="993">
        <v>0</v>
      </c>
      <c r="W21" s="993">
        <v>0</v>
      </c>
      <c r="X21" s="994" t="s">
        <v>398</v>
      </c>
      <c r="Y21" s="996" t="s">
        <v>724</v>
      </c>
      <c r="Z21" s="995" t="s">
        <v>398</v>
      </c>
    </row>
    <row r="22" spans="1:37" ht="15" customHeight="1">
      <c r="A22" s="135" t="s">
        <v>19</v>
      </c>
      <c r="B22" s="513">
        <f t="shared" si="0"/>
        <v>119</v>
      </c>
      <c r="C22" s="2451">
        <v>119</v>
      </c>
      <c r="D22" s="2451">
        <v>0</v>
      </c>
      <c r="E22" s="2451">
        <v>0</v>
      </c>
      <c r="F22" s="2451">
        <v>28</v>
      </c>
      <c r="G22" s="550">
        <f t="shared" si="1"/>
        <v>105</v>
      </c>
      <c r="H22" s="2453">
        <v>84</v>
      </c>
      <c r="I22" s="2453">
        <v>16</v>
      </c>
      <c r="J22" s="2453">
        <v>0</v>
      </c>
      <c r="K22" s="2453">
        <v>5</v>
      </c>
      <c r="L22" s="2452">
        <v>0</v>
      </c>
      <c r="M22" s="2454" t="s">
        <v>398</v>
      </c>
      <c r="N22" s="551">
        <f t="shared" si="2"/>
        <v>14</v>
      </c>
      <c r="O22" s="2455">
        <v>14</v>
      </c>
      <c r="P22" s="2455">
        <v>0</v>
      </c>
      <c r="Q22" s="2455">
        <v>0</v>
      </c>
      <c r="R22" s="2455">
        <v>0</v>
      </c>
      <c r="S22" s="2455">
        <v>0</v>
      </c>
      <c r="T22" s="2455">
        <v>0</v>
      </c>
      <c r="U22" s="2455">
        <v>0</v>
      </c>
      <c r="V22" s="2455">
        <v>0</v>
      </c>
      <c r="W22" s="2455">
        <v>0</v>
      </c>
      <c r="X22" s="2456" t="s">
        <v>398</v>
      </c>
      <c r="Y22" s="2458" t="s">
        <v>724</v>
      </c>
      <c r="Z22" s="2457" t="s">
        <v>398</v>
      </c>
    </row>
    <row r="23" spans="1:37" ht="24">
      <c r="A23" s="135" t="s">
        <v>20</v>
      </c>
      <c r="B23" s="513">
        <f t="shared" si="0"/>
        <v>170</v>
      </c>
      <c r="C23" s="3122" t="s">
        <v>428</v>
      </c>
      <c r="D23" s="3122" t="s">
        <v>428</v>
      </c>
      <c r="E23" s="3122" t="s">
        <v>428</v>
      </c>
      <c r="F23" s="3122" t="s">
        <v>428</v>
      </c>
      <c r="G23" s="550">
        <f t="shared" si="1"/>
        <v>138</v>
      </c>
      <c r="H23" s="3124" t="s">
        <v>428</v>
      </c>
      <c r="I23" s="3124" t="s">
        <v>428</v>
      </c>
      <c r="J23" s="3124" t="s">
        <v>428</v>
      </c>
      <c r="K23" s="3124" t="s">
        <v>428</v>
      </c>
      <c r="L23" s="3123">
        <v>138</v>
      </c>
      <c r="M23" s="3125" t="s">
        <v>1899</v>
      </c>
      <c r="N23" s="551">
        <f t="shared" si="2"/>
        <v>32</v>
      </c>
      <c r="O23" s="3126">
        <v>20</v>
      </c>
      <c r="P23" s="3126">
        <v>3</v>
      </c>
      <c r="Q23" s="3126">
        <v>0</v>
      </c>
      <c r="R23" s="3126">
        <v>1</v>
      </c>
      <c r="S23" s="3126">
        <v>0</v>
      </c>
      <c r="T23" s="3126">
        <v>3</v>
      </c>
      <c r="U23" s="3126">
        <v>0</v>
      </c>
      <c r="V23" s="3126">
        <v>3</v>
      </c>
      <c r="W23" s="3126">
        <v>2</v>
      </c>
      <c r="X23" s="3127" t="s">
        <v>1900</v>
      </c>
      <c r="Y23" s="3129" t="s">
        <v>724</v>
      </c>
      <c r="Z23" s="3128"/>
    </row>
    <row r="24" spans="1:37" ht="15" customHeight="1">
      <c r="A24" s="135" t="s">
        <v>21</v>
      </c>
      <c r="B24" s="513">
        <f t="shared" si="0"/>
        <v>50</v>
      </c>
      <c r="C24" s="925">
        <v>10</v>
      </c>
      <c r="D24" s="925">
        <v>4</v>
      </c>
      <c r="E24" s="925">
        <v>22</v>
      </c>
      <c r="F24" s="925">
        <v>7</v>
      </c>
      <c r="G24" s="550">
        <f t="shared" si="1"/>
        <v>43</v>
      </c>
      <c r="H24" s="924">
        <v>13</v>
      </c>
      <c r="I24" s="924">
        <v>9</v>
      </c>
      <c r="J24" s="924">
        <v>1</v>
      </c>
      <c r="K24" s="924">
        <v>10</v>
      </c>
      <c r="L24" s="918">
        <v>10</v>
      </c>
      <c r="M24" s="932" t="s">
        <v>921</v>
      </c>
      <c r="N24" s="551">
        <f t="shared" si="2"/>
        <v>7</v>
      </c>
      <c r="O24" s="924">
        <v>5</v>
      </c>
      <c r="P24" s="924">
        <v>0</v>
      </c>
      <c r="Q24" s="924">
        <v>0</v>
      </c>
      <c r="R24" s="924">
        <v>0</v>
      </c>
      <c r="S24" s="924">
        <v>0</v>
      </c>
      <c r="T24" s="924">
        <v>0</v>
      </c>
      <c r="U24" s="924">
        <v>0</v>
      </c>
      <c r="V24" s="924">
        <v>2</v>
      </c>
      <c r="W24" s="924">
        <v>0</v>
      </c>
      <c r="X24" s="932" t="s">
        <v>398</v>
      </c>
      <c r="Y24" s="935" t="s">
        <v>724</v>
      </c>
      <c r="Z24" s="934" t="s">
        <v>398</v>
      </c>
    </row>
    <row r="25" spans="1:37" ht="24">
      <c r="A25" s="135" t="s">
        <v>22</v>
      </c>
      <c r="B25" s="513">
        <f t="shared" si="0"/>
        <v>45</v>
      </c>
      <c r="C25" s="634">
        <v>7</v>
      </c>
      <c r="D25" s="634"/>
      <c r="E25" s="634">
        <v>6</v>
      </c>
      <c r="F25" s="634">
        <v>11</v>
      </c>
      <c r="G25" s="550">
        <f t="shared" si="1"/>
        <v>43</v>
      </c>
      <c r="H25" s="637">
        <v>6</v>
      </c>
      <c r="I25" s="637">
        <v>9</v>
      </c>
      <c r="J25" s="637">
        <v>6</v>
      </c>
      <c r="K25" s="637">
        <v>7</v>
      </c>
      <c r="L25" s="513">
        <v>15</v>
      </c>
      <c r="M25" s="644" t="s">
        <v>776</v>
      </c>
      <c r="N25" s="551">
        <f t="shared" si="2"/>
        <v>2</v>
      </c>
      <c r="O25" s="637">
        <v>2</v>
      </c>
      <c r="P25" s="637">
        <v>0</v>
      </c>
      <c r="Q25" s="637">
        <v>0</v>
      </c>
      <c r="R25" s="637">
        <v>0</v>
      </c>
      <c r="S25" s="637">
        <v>0</v>
      </c>
      <c r="T25" s="637">
        <v>0</v>
      </c>
      <c r="U25" s="637">
        <v>0</v>
      </c>
      <c r="V25" s="637">
        <v>0</v>
      </c>
      <c r="W25" s="637">
        <v>0</v>
      </c>
      <c r="X25" s="644" t="s">
        <v>728</v>
      </c>
      <c r="Y25" s="645"/>
      <c r="Z25" s="642"/>
    </row>
    <row r="26" spans="1:37" ht="108">
      <c r="A26" s="135" t="s">
        <v>23</v>
      </c>
      <c r="B26" s="513">
        <f t="shared" si="0"/>
        <v>579</v>
      </c>
      <c r="C26" s="4795">
        <v>0</v>
      </c>
      <c r="D26" s="4795">
        <v>1</v>
      </c>
      <c r="E26" s="4795">
        <v>0</v>
      </c>
      <c r="F26" s="4795">
        <v>0</v>
      </c>
      <c r="G26" s="550">
        <f t="shared" si="1"/>
        <v>525</v>
      </c>
      <c r="H26" s="4797">
        <v>112</v>
      </c>
      <c r="I26" s="4797">
        <v>47</v>
      </c>
      <c r="J26" s="4797">
        <v>3</v>
      </c>
      <c r="K26" s="4797">
        <v>192</v>
      </c>
      <c r="L26" s="4796">
        <v>171</v>
      </c>
      <c r="M26" s="4798" t="s">
        <v>2616</v>
      </c>
      <c r="N26" s="551">
        <f t="shared" si="2"/>
        <v>54</v>
      </c>
      <c r="O26" s="4799">
        <v>36</v>
      </c>
      <c r="P26" s="4799">
        <v>3</v>
      </c>
      <c r="Q26" s="4799">
        <v>0</v>
      </c>
      <c r="R26" s="4799">
        <v>0</v>
      </c>
      <c r="S26" s="4799">
        <v>1</v>
      </c>
      <c r="T26" s="4799">
        <v>2</v>
      </c>
      <c r="U26" s="4799">
        <v>2</v>
      </c>
      <c r="V26" s="4799">
        <v>2</v>
      </c>
      <c r="W26" s="4799">
        <v>8</v>
      </c>
      <c r="X26" s="4800" t="s">
        <v>2617</v>
      </c>
      <c r="Y26" s="4802" t="s">
        <v>724</v>
      </c>
      <c r="Z26" s="4801" t="s">
        <v>398</v>
      </c>
    </row>
    <row r="27" spans="1:37" s="1" customFormat="1" ht="15" customHeight="1">
      <c r="A27" s="135" t="s">
        <v>24</v>
      </c>
      <c r="B27" s="513">
        <f t="shared" si="0"/>
        <v>1130</v>
      </c>
      <c r="C27" s="5103">
        <v>112</v>
      </c>
      <c r="D27" s="5103">
        <v>0</v>
      </c>
      <c r="E27" s="5103">
        <v>39</v>
      </c>
      <c r="F27" s="5103" t="s">
        <v>428</v>
      </c>
      <c r="G27" s="550">
        <f t="shared" si="1"/>
        <v>1068</v>
      </c>
      <c r="H27" s="5105">
        <v>995</v>
      </c>
      <c r="I27" s="5105">
        <v>42</v>
      </c>
      <c r="J27" s="5105">
        <v>5</v>
      </c>
      <c r="K27" s="5105">
        <v>26</v>
      </c>
      <c r="L27" s="5104"/>
      <c r="M27" s="5106"/>
      <c r="N27" s="551">
        <f t="shared" si="2"/>
        <v>62</v>
      </c>
      <c r="O27" s="5107">
        <v>8</v>
      </c>
      <c r="P27" s="5107">
        <v>0</v>
      </c>
      <c r="Q27" s="5107">
        <v>24</v>
      </c>
      <c r="R27" s="5107">
        <v>6</v>
      </c>
      <c r="S27" s="5107">
        <v>4</v>
      </c>
      <c r="T27" s="5107">
        <v>8</v>
      </c>
      <c r="U27" s="5107">
        <v>0</v>
      </c>
      <c r="V27" s="5107">
        <v>12</v>
      </c>
      <c r="W27" s="5107"/>
      <c r="X27" s="5108"/>
      <c r="Y27" s="5110" t="s">
        <v>724</v>
      </c>
      <c r="Z27" s="5109"/>
      <c r="AA27"/>
      <c r="AB27"/>
      <c r="AC27"/>
      <c r="AD27"/>
      <c r="AE27"/>
      <c r="AF27"/>
      <c r="AG27"/>
      <c r="AH27"/>
      <c r="AI27"/>
      <c r="AJ27"/>
      <c r="AK27"/>
    </row>
    <row r="28" spans="1:37" ht="36">
      <c r="A28" s="135" t="s">
        <v>25</v>
      </c>
      <c r="B28" s="513">
        <f t="shared" si="0"/>
        <v>86</v>
      </c>
      <c r="C28" s="1082">
        <v>60</v>
      </c>
      <c r="D28" s="1082">
        <v>0</v>
      </c>
      <c r="E28" s="1082">
        <v>0</v>
      </c>
      <c r="F28" s="1082">
        <v>12</v>
      </c>
      <c r="G28" s="550">
        <f t="shared" si="1"/>
        <v>80</v>
      </c>
      <c r="H28" s="1081">
        <v>11</v>
      </c>
      <c r="I28" s="1081">
        <v>14</v>
      </c>
      <c r="J28" s="1081">
        <v>5</v>
      </c>
      <c r="K28" s="1081">
        <v>33</v>
      </c>
      <c r="L28" s="1075">
        <v>17</v>
      </c>
      <c r="M28" s="1090" t="s">
        <v>1042</v>
      </c>
      <c r="N28" s="551">
        <f t="shared" si="2"/>
        <v>6</v>
      </c>
      <c r="O28" s="1081">
        <v>3</v>
      </c>
      <c r="P28" s="1081">
        <v>3</v>
      </c>
      <c r="Q28" s="1081">
        <v>0</v>
      </c>
      <c r="R28" s="1081">
        <v>0</v>
      </c>
      <c r="S28" s="1081">
        <v>0</v>
      </c>
      <c r="T28" s="1081">
        <v>0</v>
      </c>
      <c r="U28" s="1081">
        <v>0</v>
      </c>
      <c r="V28" s="1081">
        <v>0</v>
      </c>
      <c r="W28" s="1081">
        <v>0</v>
      </c>
      <c r="X28" s="1090" t="s">
        <v>398</v>
      </c>
      <c r="Y28" s="1092" t="s">
        <v>724</v>
      </c>
      <c r="Z28" s="1091" t="s">
        <v>398</v>
      </c>
    </row>
    <row r="29" spans="1:37" ht="48">
      <c r="A29" s="135" t="s">
        <v>26</v>
      </c>
      <c r="B29" s="513">
        <f t="shared" si="0"/>
        <v>86</v>
      </c>
      <c r="C29" s="5181">
        <v>45</v>
      </c>
      <c r="D29" s="5181">
        <v>0</v>
      </c>
      <c r="E29" s="5181">
        <v>23</v>
      </c>
      <c r="F29" s="5181">
        <v>14</v>
      </c>
      <c r="G29" s="550">
        <f t="shared" si="1"/>
        <v>68</v>
      </c>
      <c r="H29" s="5183">
        <v>21</v>
      </c>
      <c r="I29" s="5183">
        <v>10</v>
      </c>
      <c r="J29" s="5183">
        <v>0</v>
      </c>
      <c r="K29" s="5183">
        <v>16</v>
      </c>
      <c r="L29" s="5182">
        <v>21</v>
      </c>
      <c r="M29" s="5184" t="s">
        <v>2836</v>
      </c>
      <c r="N29" s="551">
        <f t="shared" si="2"/>
        <v>18</v>
      </c>
      <c r="O29" s="5185">
        <v>12</v>
      </c>
      <c r="P29" s="5185">
        <v>2</v>
      </c>
      <c r="Q29" s="5185">
        <v>0</v>
      </c>
      <c r="R29" s="5185">
        <v>4</v>
      </c>
      <c r="S29" s="5185">
        <v>0</v>
      </c>
      <c r="T29" s="5185">
        <v>0</v>
      </c>
      <c r="U29" s="5185">
        <v>0</v>
      </c>
      <c r="V29" s="5185">
        <v>0</v>
      </c>
      <c r="W29" s="5185">
        <v>0</v>
      </c>
      <c r="X29" s="5186" t="s">
        <v>398</v>
      </c>
      <c r="Y29" s="5188" t="s">
        <v>724</v>
      </c>
      <c r="Z29" s="5187" t="s">
        <v>398</v>
      </c>
    </row>
    <row r="30" spans="1:37" ht="24">
      <c r="A30" s="135" t="s">
        <v>27</v>
      </c>
      <c r="B30" s="513">
        <f t="shared" si="0"/>
        <v>37</v>
      </c>
      <c r="C30" s="3411">
        <v>0</v>
      </c>
      <c r="D30" s="3411">
        <v>0</v>
      </c>
      <c r="E30" s="3411">
        <v>0</v>
      </c>
      <c r="F30" s="3411">
        <v>5</v>
      </c>
      <c r="G30" s="550">
        <f t="shared" si="1"/>
        <v>23</v>
      </c>
      <c r="H30" s="3413">
        <v>4</v>
      </c>
      <c r="I30" s="3413">
        <v>1</v>
      </c>
      <c r="J30" s="3413">
        <v>3</v>
      </c>
      <c r="K30" s="3413">
        <v>3</v>
      </c>
      <c r="L30" s="3412">
        <v>12</v>
      </c>
      <c r="M30" s="3414" t="s">
        <v>2024</v>
      </c>
      <c r="N30" s="551">
        <f t="shared" si="2"/>
        <v>14</v>
      </c>
      <c r="O30" s="3415">
        <v>10</v>
      </c>
      <c r="P30" s="3415">
        <v>0</v>
      </c>
      <c r="Q30" s="3415">
        <v>3</v>
      </c>
      <c r="R30" s="3415">
        <v>1</v>
      </c>
      <c r="S30" s="3415">
        <v>0</v>
      </c>
      <c r="T30" s="3415">
        <v>0</v>
      </c>
      <c r="U30" s="3415">
        <v>0</v>
      </c>
      <c r="V30" s="3415">
        <v>0</v>
      </c>
      <c r="W30" s="3415">
        <v>0</v>
      </c>
      <c r="X30" s="3416"/>
      <c r="Y30" s="3418" t="s">
        <v>724</v>
      </c>
      <c r="Z30" s="3417"/>
    </row>
    <row r="31" spans="1:37" ht="48">
      <c r="A31" s="135" t="s">
        <v>28</v>
      </c>
      <c r="B31" s="513">
        <f t="shared" si="0"/>
        <v>27</v>
      </c>
      <c r="C31" s="1151">
        <v>12</v>
      </c>
      <c r="D31" s="1151"/>
      <c r="E31" s="1151">
        <v>10</v>
      </c>
      <c r="F31" s="1151">
        <v>5</v>
      </c>
      <c r="G31" s="550">
        <f t="shared" si="1"/>
        <v>25</v>
      </c>
      <c r="H31" s="1153">
        <v>11</v>
      </c>
      <c r="I31" s="1153"/>
      <c r="J31" s="1153"/>
      <c r="K31" s="1153">
        <v>7</v>
      </c>
      <c r="L31" s="1152">
        <v>7</v>
      </c>
      <c r="M31" s="1154" t="s">
        <v>1074</v>
      </c>
      <c r="N31" s="551">
        <f t="shared" si="2"/>
        <v>2</v>
      </c>
      <c r="O31" s="1155">
        <v>2</v>
      </c>
      <c r="P31" s="1155">
        <v>0</v>
      </c>
      <c r="Q31" s="1155">
        <v>0</v>
      </c>
      <c r="R31" s="1155">
        <v>0</v>
      </c>
      <c r="S31" s="1155">
        <v>0</v>
      </c>
      <c r="T31" s="1155">
        <v>0</v>
      </c>
      <c r="U31" s="1155">
        <v>0</v>
      </c>
      <c r="V31" s="1155">
        <v>0</v>
      </c>
      <c r="W31" s="1155">
        <v>0</v>
      </c>
      <c r="X31" s="1156"/>
      <c r="Y31" s="1158" t="s">
        <v>724</v>
      </c>
      <c r="Z31" s="1157"/>
    </row>
    <row r="32" spans="1:37" ht="36">
      <c r="A32" s="135" t="s">
        <v>29</v>
      </c>
      <c r="B32" s="513">
        <f t="shared" si="0"/>
        <v>111</v>
      </c>
      <c r="C32" s="1726">
        <v>60</v>
      </c>
      <c r="D32" s="1726">
        <v>6</v>
      </c>
      <c r="E32" s="1726">
        <v>34</v>
      </c>
      <c r="F32" s="1726">
        <v>11</v>
      </c>
      <c r="G32" s="550">
        <f t="shared" si="1"/>
        <v>109</v>
      </c>
      <c r="H32" s="1728">
        <v>34</v>
      </c>
      <c r="I32" s="1728">
        <v>12</v>
      </c>
      <c r="J32" s="1728">
        <v>2</v>
      </c>
      <c r="K32" s="1728">
        <v>44</v>
      </c>
      <c r="L32" s="1727">
        <v>17</v>
      </c>
      <c r="M32" s="1729" t="s">
        <v>1304</v>
      </c>
      <c r="N32" s="551">
        <f t="shared" si="2"/>
        <v>2</v>
      </c>
      <c r="O32" s="1730">
        <v>1</v>
      </c>
      <c r="P32" s="1730">
        <v>0</v>
      </c>
      <c r="Q32" s="1730">
        <v>0</v>
      </c>
      <c r="R32" s="1730">
        <v>1</v>
      </c>
      <c r="S32" s="1730">
        <v>0</v>
      </c>
      <c r="T32" s="1730">
        <v>0</v>
      </c>
      <c r="U32" s="1730">
        <v>0</v>
      </c>
      <c r="V32" s="1730">
        <v>0</v>
      </c>
      <c r="W32" s="1730">
        <v>0</v>
      </c>
      <c r="X32" s="1731" t="s">
        <v>725</v>
      </c>
      <c r="Y32" s="1733" t="s">
        <v>724</v>
      </c>
      <c r="Z32" s="1732" t="s">
        <v>725</v>
      </c>
    </row>
    <row r="33" spans="1:37" ht="15" customHeight="1">
      <c r="A33" s="135" t="s">
        <v>30</v>
      </c>
      <c r="B33" s="513">
        <f t="shared" si="0"/>
        <v>2</v>
      </c>
      <c r="C33" s="2831">
        <v>1</v>
      </c>
      <c r="D33" s="2831">
        <v>0</v>
      </c>
      <c r="E33" s="2831">
        <v>1</v>
      </c>
      <c r="F33" s="2831">
        <v>0</v>
      </c>
      <c r="G33" s="550">
        <f t="shared" si="1"/>
        <v>2</v>
      </c>
      <c r="H33" s="2833">
        <v>0</v>
      </c>
      <c r="I33" s="2833">
        <v>0</v>
      </c>
      <c r="J33" s="2833">
        <v>1</v>
      </c>
      <c r="K33" s="2833">
        <v>1</v>
      </c>
      <c r="L33" s="2832">
        <v>0</v>
      </c>
      <c r="M33" s="2834" t="s">
        <v>728</v>
      </c>
      <c r="N33" s="551">
        <f t="shared" si="2"/>
        <v>0</v>
      </c>
      <c r="O33" s="2835">
        <v>0</v>
      </c>
      <c r="P33" s="2835">
        <v>0</v>
      </c>
      <c r="Q33" s="2835">
        <v>0</v>
      </c>
      <c r="R33" s="2835">
        <v>0</v>
      </c>
      <c r="S33" s="2835">
        <v>0</v>
      </c>
      <c r="T33" s="2835">
        <v>0</v>
      </c>
      <c r="U33" s="2835">
        <v>0</v>
      </c>
      <c r="V33" s="2835">
        <v>0</v>
      </c>
      <c r="W33" s="2835">
        <v>0</v>
      </c>
      <c r="X33" s="2836" t="s">
        <v>728</v>
      </c>
      <c r="Y33" s="2838" t="s">
        <v>724</v>
      </c>
      <c r="Z33" s="2837" t="s">
        <v>728</v>
      </c>
    </row>
    <row r="34" spans="1:37" s="652" customFormat="1" ht="36">
      <c r="A34" s="135" t="s">
        <v>31</v>
      </c>
      <c r="B34" s="513">
        <f t="shared" si="0"/>
        <v>52</v>
      </c>
      <c r="C34" s="648">
        <v>20</v>
      </c>
      <c r="D34" s="648">
        <v>13</v>
      </c>
      <c r="E34" s="648">
        <v>1</v>
      </c>
      <c r="F34" s="648">
        <v>6</v>
      </c>
      <c r="G34" s="647">
        <f t="shared" si="1"/>
        <v>48</v>
      </c>
      <c r="H34" s="636">
        <v>7</v>
      </c>
      <c r="I34" s="636">
        <v>10</v>
      </c>
      <c r="J34" s="636">
        <v>8</v>
      </c>
      <c r="K34" s="636">
        <v>5</v>
      </c>
      <c r="L34" s="411">
        <v>18</v>
      </c>
      <c r="M34" s="646" t="s">
        <v>730</v>
      </c>
      <c r="N34" s="649">
        <f t="shared" si="2"/>
        <v>4</v>
      </c>
      <c r="O34" s="636">
        <v>3</v>
      </c>
      <c r="P34" s="636">
        <v>1</v>
      </c>
      <c r="Q34" s="636">
        <v>0</v>
      </c>
      <c r="R34" s="636">
        <v>0</v>
      </c>
      <c r="S34" s="636">
        <v>0</v>
      </c>
      <c r="T34" s="636">
        <v>0</v>
      </c>
      <c r="U34" s="636">
        <v>0</v>
      </c>
      <c r="V34" s="636">
        <v>0</v>
      </c>
      <c r="W34" s="636">
        <v>0</v>
      </c>
      <c r="X34" s="646" t="s">
        <v>728</v>
      </c>
      <c r="Y34" s="650" t="s">
        <v>724</v>
      </c>
      <c r="Z34" s="651" t="s">
        <v>725</v>
      </c>
      <c r="AA34" s="393"/>
      <c r="AB34" s="393"/>
      <c r="AC34" s="393"/>
      <c r="AD34" s="393"/>
      <c r="AE34" s="393"/>
      <c r="AF34" s="393"/>
      <c r="AG34" s="393"/>
      <c r="AH34" s="393"/>
      <c r="AI34" s="393"/>
      <c r="AJ34" s="393"/>
      <c r="AK34" s="393"/>
    </row>
    <row r="35" spans="1:37" ht="24">
      <c r="A35" s="135" t="s">
        <v>32</v>
      </c>
      <c r="B35" s="513">
        <f t="shared" si="0"/>
        <v>85</v>
      </c>
      <c r="C35" s="2928">
        <v>5</v>
      </c>
      <c r="D35" s="2928">
        <v>0</v>
      </c>
      <c r="E35" s="2928">
        <v>0</v>
      </c>
      <c r="F35" s="2928">
        <v>16</v>
      </c>
      <c r="G35" s="550">
        <f t="shared" si="1"/>
        <v>69</v>
      </c>
      <c r="H35" s="2930">
        <v>31</v>
      </c>
      <c r="I35" s="2930">
        <v>9</v>
      </c>
      <c r="J35" s="2930">
        <v>4</v>
      </c>
      <c r="K35" s="2930">
        <v>5</v>
      </c>
      <c r="L35" s="2929">
        <v>20</v>
      </c>
      <c r="M35" s="2931" t="s">
        <v>1819</v>
      </c>
      <c r="N35" s="551">
        <f t="shared" si="2"/>
        <v>16</v>
      </c>
      <c r="O35" s="2932">
        <v>12</v>
      </c>
      <c r="P35" s="2932">
        <v>0</v>
      </c>
      <c r="Q35" s="2932">
        <v>0</v>
      </c>
      <c r="R35" s="2932">
        <v>1</v>
      </c>
      <c r="S35" s="2932">
        <v>0</v>
      </c>
      <c r="T35" s="2932">
        <v>1</v>
      </c>
      <c r="U35" s="2932">
        <v>0</v>
      </c>
      <c r="V35" s="2932">
        <v>2</v>
      </c>
      <c r="W35" s="2932"/>
      <c r="X35" s="2933"/>
      <c r="Y35" s="2935" t="s">
        <v>724</v>
      </c>
      <c r="Z35" s="2934"/>
    </row>
    <row r="36" spans="1:37" ht="15" customHeight="1">
      <c r="A36" s="135" t="s">
        <v>33</v>
      </c>
      <c r="B36" s="513">
        <f t="shared" si="0"/>
        <v>40</v>
      </c>
      <c r="C36" s="5388">
        <v>39</v>
      </c>
      <c r="D36" s="5388">
        <v>0</v>
      </c>
      <c r="E36" s="5388">
        <v>0</v>
      </c>
      <c r="F36" s="5388">
        <v>1</v>
      </c>
      <c r="G36" s="550">
        <f t="shared" si="1"/>
        <v>36</v>
      </c>
      <c r="H36" s="5390">
        <v>6</v>
      </c>
      <c r="I36" s="5390">
        <v>9</v>
      </c>
      <c r="J36" s="5390">
        <v>7</v>
      </c>
      <c r="K36" s="5390">
        <v>14</v>
      </c>
      <c r="L36" s="5389">
        <v>0</v>
      </c>
      <c r="M36" s="5391" t="s">
        <v>398</v>
      </c>
      <c r="N36" s="551">
        <f t="shared" si="2"/>
        <v>4</v>
      </c>
      <c r="O36" s="5392">
        <v>0</v>
      </c>
      <c r="P36" s="5392">
        <v>0</v>
      </c>
      <c r="Q36" s="5392">
        <v>0</v>
      </c>
      <c r="R36" s="5392">
        <v>2</v>
      </c>
      <c r="S36" s="5392">
        <v>0</v>
      </c>
      <c r="T36" s="5392">
        <v>0</v>
      </c>
      <c r="U36" s="5392">
        <v>0</v>
      </c>
      <c r="V36" s="5392">
        <v>2</v>
      </c>
      <c r="W36" s="5392">
        <v>0</v>
      </c>
      <c r="X36" s="5393" t="s">
        <v>398</v>
      </c>
      <c r="Y36" s="5395" t="s">
        <v>724</v>
      </c>
      <c r="Z36" s="5394" t="s">
        <v>398</v>
      </c>
    </row>
    <row r="37" spans="1:37" ht="15" customHeight="1">
      <c r="A37" s="135" t="s">
        <v>34</v>
      </c>
      <c r="B37" s="513">
        <f t="shared" si="0"/>
        <v>15</v>
      </c>
      <c r="C37" s="5693">
        <v>0</v>
      </c>
      <c r="D37" s="5693">
        <v>0</v>
      </c>
      <c r="E37" s="5693">
        <v>2</v>
      </c>
      <c r="F37" s="5693">
        <v>5</v>
      </c>
      <c r="G37" s="550">
        <f t="shared" si="1"/>
        <v>13</v>
      </c>
      <c r="H37" s="5695">
        <v>5</v>
      </c>
      <c r="I37" s="5695">
        <v>6</v>
      </c>
      <c r="J37" s="5695">
        <v>0</v>
      </c>
      <c r="K37" s="5695">
        <v>0</v>
      </c>
      <c r="L37" s="5694">
        <v>2</v>
      </c>
      <c r="M37" s="5696" t="s">
        <v>3043</v>
      </c>
      <c r="N37" s="551">
        <f t="shared" si="2"/>
        <v>2</v>
      </c>
      <c r="O37" s="5697">
        <v>2</v>
      </c>
      <c r="P37" s="5697">
        <v>0</v>
      </c>
      <c r="Q37" s="5697">
        <v>0</v>
      </c>
      <c r="R37" s="5697">
        <v>0</v>
      </c>
      <c r="S37" s="5697">
        <v>0</v>
      </c>
      <c r="T37" s="5697">
        <v>0</v>
      </c>
      <c r="U37" s="5697">
        <v>0</v>
      </c>
      <c r="V37" s="5697">
        <v>0</v>
      </c>
      <c r="W37" s="5697">
        <v>0</v>
      </c>
      <c r="X37" s="5698" t="s">
        <v>728</v>
      </c>
      <c r="Y37" s="5700" t="s">
        <v>724</v>
      </c>
      <c r="Z37" s="5699"/>
    </row>
    <row r="38" spans="1:37" ht="72">
      <c r="A38" s="135" t="s">
        <v>35</v>
      </c>
      <c r="B38" s="513">
        <f t="shared" si="0"/>
        <v>60</v>
      </c>
      <c r="C38" s="4889">
        <v>0</v>
      </c>
      <c r="D38" s="4889">
        <v>0</v>
      </c>
      <c r="E38" s="4889">
        <v>1</v>
      </c>
      <c r="F38" s="4889">
        <v>10</v>
      </c>
      <c r="G38" s="550">
        <f t="shared" si="1"/>
        <v>56</v>
      </c>
      <c r="H38" s="4890">
        <v>16</v>
      </c>
      <c r="I38" s="4890">
        <v>5</v>
      </c>
      <c r="J38" s="4890">
        <v>1</v>
      </c>
      <c r="K38" s="4890">
        <v>15</v>
      </c>
      <c r="L38" s="4891">
        <v>19</v>
      </c>
      <c r="M38" s="4892" t="s">
        <v>2681</v>
      </c>
      <c r="N38" s="551">
        <f t="shared" si="2"/>
        <v>4</v>
      </c>
      <c r="O38" s="4893">
        <v>4</v>
      </c>
      <c r="P38" s="4893">
        <v>0</v>
      </c>
      <c r="Q38" s="4893">
        <v>0</v>
      </c>
      <c r="R38" s="4893">
        <v>0</v>
      </c>
      <c r="S38" s="4893">
        <v>0</v>
      </c>
      <c r="T38" s="4893">
        <v>0</v>
      </c>
      <c r="U38" s="4893">
        <v>0</v>
      </c>
      <c r="V38" s="4893">
        <v>0</v>
      </c>
      <c r="W38" s="4893">
        <v>0</v>
      </c>
      <c r="X38" s="4895" t="s">
        <v>398</v>
      </c>
      <c r="Y38" s="4896" t="s">
        <v>724</v>
      </c>
      <c r="Z38" s="4894" t="s">
        <v>398</v>
      </c>
    </row>
    <row r="39" spans="1:37" ht="15" customHeight="1">
      <c r="A39" s="135" t="s">
        <v>36</v>
      </c>
      <c r="B39" s="513">
        <f t="shared" si="0"/>
        <v>770</v>
      </c>
      <c r="C39" s="3219" t="s">
        <v>428</v>
      </c>
      <c r="D39" s="3219" t="s">
        <v>428</v>
      </c>
      <c r="E39" s="3219" t="s">
        <v>428</v>
      </c>
      <c r="F39" s="3219" t="s">
        <v>428</v>
      </c>
      <c r="G39" s="550">
        <f t="shared" si="1"/>
        <v>692</v>
      </c>
      <c r="H39" s="3221" t="s">
        <v>428</v>
      </c>
      <c r="I39" s="3221" t="s">
        <v>428</v>
      </c>
      <c r="J39" s="3221" t="s">
        <v>428</v>
      </c>
      <c r="K39" s="3221" t="s">
        <v>428</v>
      </c>
      <c r="L39" s="3220">
        <v>692</v>
      </c>
      <c r="M39" s="3222" t="s">
        <v>398</v>
      </c>
      <c r="N39" s="551">
        <f t="shared" si="2"/>
        <v>78</v>
      </c>
      <c r="O39" s="3223">
        <v>44</v>
      </c>
      <c r="P39" s="3223">
        <v>0</v>
      </c>
      <c r="Q39" s="3223">
        <v>6</v>
      </c>
      <c r="R39" s="3223">
        <v>0</v>
      </c>
      <c r="S39" s="3223">
        <v>4</v>
      </c>
      <c r="T39" s="3223">
        <v>4</v>
      </c>
      <c r="U39" s="3223">
        <v>0</v>
      </c>
      <c r="V39" s="3223">
        <v>20</v>
      </c>
      <c r="W39" s="3223">
        <v>0</v>
      </c>
      <c r="X39" s="3224" t="s">
        <v>398</v>
      </c>
      <c r="Y39" s="3226" t="s">
        <v>724</v>
      </c>
      <c r="Z39" s="3225" t="s">
        <v>398</v>
      </c>
    </row>
    <row r="40" spans="1:37" ht="15" customHeight="1">
      <c r="A40" s="135" t="s">
        <v>37</v>
      </c>
      <c r="B40" s="513">
        <f t="shared" si="0"/>
        <v>37</v>
      </c>
      <c r="C40" s="2157">
        <v>2</v>
      </c>
      <c r="D40" s="2157">
        <v>0</v>
      </c>
      <c r="E40" s="2157">
        <v>0</v>
      </c>
      <c r="F40" s="2157">
        <v>6</v>
      </c>
      <c r="G40" s="550">
        <f t="shared" si="1"/>
        <v>31</v>
      </c>
      <c r="H40" s="2159">
        <v>7</v>
      </c>
      <c r="I40" s="2159">
        <v>7</v>
      </c>
      <c r="J40" s="2159">
        <v>2</v>
      </c>
      <c r="K40" s="2159">
        <v>9</v>
      </c>
      <c r="L40" s="2158">
        <v>6</v>
      </c>
      <c r="M40" s="2160" t="s">
        <v>1520</v>
      </c>
      <c r="N40" s="551">
        <f t="shared" si="2"/>
        <v>6</v>
      </c>
      <c r="O40" s="2161">
        <v>6</v>
      </c>
      <c r="P40" s="2161">
        <v>0</v>
      </c>
      <c r="Q40" s="2161">
        <v>0</v>
      </c>
      <c r="R40" s="2161">
        <v>0</v>
      </c>
      <c r="S40" s="2161">
        <v>0</v>
      </c>
      <c r="T40" s="2161">
        <v>0</v>
      </c>
      <c r="U40" s="2161">
        <v>0</v>
      </c>
      <c r="V40" s="2161">
        <v>0</v>
      </c>
      <c r="W40" s="2161">
        <v>0</v>
      </c>
      <c r="X40" s="2162" t="s">
        <v>728</v>
      </c>
      <c r="Y40" s="2164" t="s">
        <v>724</v>
      </c>
      <c r="Z40" s="2163" t="s">
        <v>398</v>
      </c>
    </row>
    <row r="41" spans="1:37" ht="48">
      <c r="A41" s="135" t="s">
        <v>38</v>
      </c>
      <c r="B41" s="513">
        <f t="shared" si="0"/>
        <v>3386</v>
      </c>
      <c r="C41" s="4076">
        <v>447</v>
      </c>
      <c r="D41" s="4076" t="s">
        <v>398</v>
      </c>
      <c r="E41" s="4076">
        <v>140</v>
      </c>
      <c r="F41" s="4076">
        <v>930</v>
      </c>
      <c r="G41" s="550">
        <f t="shared" si="1"/>
        <v>1879</v>
      </c>
      <c r="H41" s="4078">
        <v>267</v>
      </c>
      <c r="I41" s="4078">
        <v>152</v>
      </c>
      <c r="J41" s="4078">
        <v>19</v>
      </c>
      <c r="K41" s="4078">
        <v>301</v>
      </c>
      <c r="L41" s="4077">
        <v>1140</v>
      </c>
      <c r="M41" s="4079" t="s">
        <v>2310</v>
      </c>
      <c r="N41" s="551">
        <f t="shared" si="2"/>
        <v>1507</v>
      </c>
      <c r="O41" s="4080">
        <v>151</v>
      </c>
      <c r="P41" s="4080">
        <v>17</v>
      </c>
      <c r="Q41" s="4080">
        <v>122</v>
      </c>
      <c r="R41" s="4080">
        <v>2</v>
      </c>
      <c r="S41" s="4080">
        <v>12</v>
      </c>
      <c r="T41" s="4080">
        <v>26</v>
      </c>
      <c r="U41" s="4080">
        <v>1</v>
      </c>
      <c r="V41" s="4080">
        <v>19</v>
      </c>
      <c r="W41" s="4080">
        <v>1157</v>
      </c>
      <c r="X41" s="4081" t="s">
        <v>2311</v>
      </c>
      <c r="Y41" s="4083" t="s">
        <v>724</v>
      </c>
      <c r="Z41" s="4082" t="s">
        <v>398</v>
      </c>
    </row>
    <row r="42" spans="1:37" ht="24">
      <c r="A42" s="135" t="s">
        <v>39</v>
      </c>
      <c r="B42" s="513">
        <f t="shared" si="0"/>
        <v>197</v>
      </c>
      <c r="C42" s="1813">
        <v>48</v>
      </c>
      <c r="D42" s="1813">
        <v>0</v>
      </c>
      <c r="E42" s="1813">
        <v>8</v>
      </c>
      <c r="F42" s="1813">
        <v>18</v>
      </c>
      <c r="G42" s="550">
        <f t="shared" si="1"/>
        <v>164</v>
      </c>
      <c r="H42" s="1815">
        <v>63</v>
      </c>
      <c r="I42" s="1815">
        <v>18</v>
      </c>
      <c r="J42" s="1815">
        <v>21</v>
      </c>
      <c r="K42" s="1815">
        <v>30</v>
      </c>
      <c r="L42" s="1814">
        <v>32</v>
      </c>
      <c r="M42" s="1816" t="s">
        <v>1320</v>
      </c>
      <c r="N42" s="551">
        <f t="shared" si="2"/>
        <v>33</v>
      </c>
      <c r="O42" s="1817">
        <v>17</v>
      </c>
      <c r="P42" s="1817">
        <v>0</v>
      </c>
      <c r="Q42" s="1817">
        <v>8</v>
      </c>
      <c r="R42" s="1817">
        <v>0</v>
      </c>
      <c r="S42" s="1817">
        <v>2</v>
      </c>
      <c r="T42" s="1817">
        <v>1</v>
      </c>
      <c r="U42" s="1817">
        <v>0</v>
      </c>
      <c r="V42" s="1817">
        <v>2</v>
      </c>
      <c r="W42" s="1817">
        <v>3</v>
      </c>
      <c r="X42" s="1818" t="s">
        <v>1321</v>
      </c>
      <c r="Y42" s="1820" t="s">
        <v>724</v>
      </c>
      <c r="Z42" s="1819" t="s">
        <v>398</v>
      </c>
    </row>
    <row r="43" spans="1:37" ht="24">
      <c r="A43" s="135" t="s">
        <v>40</v>
      </c>
      <c r="B43" s="513">
        <f t="shared" si="0"/>
        <v>185</v>
      </c>
      <c r="C43" s="2067">
        <v>63</v>
      </c>
      <c r="D43" s="2067">
        <v>13</v>
      </c>
      <c r="E43" s="2067">
        <v>109</v>
      </c>
      <c r="F43" s="2067">
        <v>37</v>
      </c>
      <c r="G43" s="550">
        <f t="shared" si="1"/>
        <v>167</v>
      </c>
      <c r="H43" s="2069">
        <v>95</v>
      </c>
      <c r="I43" s="2069">
        <v>10</v>
      </c>
      <c r="J43" s="2069">
        <v>12</v>
      </c>
      <c r="K43" s="2069">
        <v>37</v>
      </c>
      <c r="L43" s="2068">
        <v>13</v>
      </c>
      <c r="M43" s="2070" t="s">
        <v>1457</v>
      </c>
      <c r="N43" s="551">
        <f t="shared" si="2"/>
        <v>18</v>
      </c>
      <c r="O43" s="2071">
        <v>8</v>
      </c>
      <c r="P43" s="2071">
        <v>0</v>
      </c>
      <c r="Q43" s="2071">
        <v>3</v>
      </c>
      <c r="R43" s="2071">
        <v>1</v>
      </c>
      <c r="S43" s="2071">
        <v>0</v>
      </c>
      <c r="T43" s="2071">
        <v>3</v>
      </c>
      <c r="U43" s="2071">
        <v>2</v>
      </c>
      <c r="V43" s="2071">
        <v>1</v>
      </c>
      <c r="W43" s="2071">
        <v>0</v>
      </c>
      <c r="X43" s="2072"/>
      <c r="Y43" s="2074" t="s">
        <v>724</v>
      </c>
      <c r="Z43" s="2073"/>
    </row>
    <row r="44" spans="1:37" ht="48">
      <c r="A44" s="135" t="s">
        <v>41</v>
      </c>
      <c r="B44" s="513">
        <f t="shared" si="0"/>
        <v>755</v>
      </c>
      <c r="C44" s="3690">
        <v>2</v>
      </c>
      <c r="D44" s="3690">
        <v>0</v>
      </c>
      <c r="E44" s="3690">
        <v>7</v>
      </c>
      <c r="F44" s="3690">
        <v>145</v>
      </c>
      <c r="G44" s="550">
        <f t="shared" si="1"/>
        <v>720</v>
      </c>
      <c r="H44" s="3692">
        <v>384</v>
      </c>
      <c r="I44" s="3692">
        <v>31</v>
      </c>
      <c r="J44" s="3692">
        <v>61</v>
      </c>
      <c r="K44" s="3692">
        <v>23</v>
      </c>
      <c r="L44" s="3691">
        <v>221</v>
      </c>
      <c r="M44" s="3693" t="s">
        <v>2137</v>
      </c>
      <c r="N44" s="551">
        <f t="shared" si="2"/>
        <v>35</v>
      </c>
      <c r="O44" s="3694">
        <v>11</v>
      </c>
      <c r="P44" s="3694">
        <v>1</v>
      </c>
      <c r="Q44" s="3694">
        <v>2</v>
      </c>
      <c r="R44" s="3694">
        <v>1</v>
      </c>
      <c r="S44" s="3694">
        <v>0</v>
      </c>
      <c r="T44" s="3694">
        <v>2</v>
      </c>
      <c r="U44" s="3694">
        <v>0</v>
      </c>
      <c r="V44" s="3694">
        <v>11</v>
      </c>
      <c r="W44" s="3694">
        <v>7</v>
      </c>
      <c r="X44" s="3695" t="s">
        <v>2138</v>
      </c>
      <c r="Y44" s="3697" t="s">
        <v>724</v>
      </c>
      <c r="Z44" s="3696"/>
    </row>
    <row r="45" spans="1:37" ht="96">
      <c r="A45" s="135" t="s">
        <v>42</v>
      </c>
      <c r="B45" s="513">
        <f t="shared" si="0"/>
        <v>151</v>
      </c>
      <c r="C45" s="3315">
        <v>34</v>
      </c>
      <c r="D45" s="3315">
        <v>3</v>
      </c>
      <c r="E45" s="3315">
        <v>5</v>
      </c>
      <c r="F45" s="3315">
        <v>29</v>
      </c>
      <c r="G45" s="550">
        <f t="shared" si="1"/>
        <v>137</v>
      </c>
      <c r="H45" s="3317">
        <v>24</v>
      </c>
      <c r="I45" s="3317">
        <v>19</v>
      </c>
      <c r="J45" s="3317">
        <v>3</v>
      </c>
      <c r="K45" s="3317">
        <v>34</v>
      </c>
      <c r="L45" s="3316">
        <v>57</v>
      </c>
      <c r="M45" s="3318" t="s">
        <v>1984</v>
      </c>
      <c r="N45" s="551">
        <f t="shared" si="2"/>
        <v>14</v>
      </c>
      <c r="O45" s="3319">
        <v>12</v>
      </c>
      <c r="P45" s="3319">
        <v>0</v>
      </c>
      <c r="Q45" s="3319">
        <v>0</v>
      </c>
      <c r="R45" s="3319">
        <v>1</v>
      </c>
      <c r="S45" s="3319">
        <v>0</v>
      </c>
      <c r="T45" s="3319">
        <v>0</v>
      </c>
      <c r="U45" s="3319">
        <v>0</v>
      </c>
      <c r="V45" s="3319">
        <v>1</v>
      </c>
      <c r="W45" s="3319">
        <v>0</v>
      </c>
      <c r="X45" s="3320" t="s">
        <v>398</v>
      </c>
      <c r="Y45" s="3322" t="s">
        <v>724</v>
      </c>
      <c r="Z45" s="3321" t="s">
        <v>398</v>
      </c>
    </row>
    <row r="46" spans="1:37" ht="48">
      <c r="A46" s="135" t="s">
        <v>43</v>
      </c>
      <c r="B46" s="513">
        <f t="shared" si="0"/>
        <v>787</v>
      </c>
      <c r="C46" s="2544">
        <v>348</v>
      </c>
      <c r="D46" s="2544">
        <v>1</v>
      </c>
      <c r="E46" s="2544">
        <v>30</v>
      </c>
      <c r="F46" s="2544">
        <v>121</v>
      </c>
      <c r="G46" s="550">
        <f t="shared" si="1"/>
        <v>624</v>
      </c>
      <c r="H46" s="2546">
        <v>196</v>
      </c>
      <c r="I46" s="2546">
        <v>43</v>
      </c>
      <c r="J46" s="2546">
        <v>0</v>
      </c>
      <c r="K46" s="2546">
        <v>138</v>
      </c>
      <c r="L46" s="2545">
        <v>247</v>
      </c>
      <c r="M46" s="2547" t="s">
        <v>1681</v>
      </c>
      <c r="N46" s="551">
        <f t="shared" si="2"/>
        <v>163</v>
      </c>
      <c r="O46" s="2548">
        <v>69</v>
      </c>
      <c r="P46" s="2548">
        <v>0</v>
      </c>
      <c r="Q46" s="2548">
        <v>4</v>
      </c>
      <c r="R46" s="2548">
        <v>17</v>
      </c>
      <c r="S46" s="2548">
        <v>6</v>
      </c>
      <c r="T46" s="2548">
        <v>4</v>
      </c>
      <c r="U46" s="2548">
        <v>4</v>
      </c>
      <c r="V46" s="2548">
        <v>28</v>
      </c>
      <c r="W46" s="2548">
        <v>31</v>
      </c>
      <c r="X46" s="2549" t="s">
        <v>1682</v>
      </c>
      <c r="Y46" s="2551" t="s">
        <v>724</v>
      </c>
      <c r="Z46" s="2550" t="s">
        <v>398</v>
      </c>
    </row>
    <row r="47" spans="1:37" ht="60">
      <c r="A47" s="135" t="s">
        <v>44</v>
      </c>
      <c r="B47" s="513">
        <f t="shared" si="0"/>
        <v>11</v>
      </c>
      <c r="C47" s="1342">
        <v>7</v>
      </c>
      <c r="D47" s="1342">
        <v>0</v>
      </c>
      <c r="E47" s="1342">
        <v>0</v>
      </c>
      <c r="F47" s="1342">
        <v>3</v>
      </c>
      <c r="G47" s="550">
        <f t="shared" si="1"/>
        <v>11</v>
      </c>
      <c r="H47" s="1344">
        <v>2</v>
      </c>
      <c r="I47" s="1344">
        <v>3</v>
      </c>
      <c r="J47" s="1344">
        <v>0</v>
      </c>
      <c r="K47" s="1344">
        <v>2</v>
      </c>
      <c r="L47" s="1343">
        <v>4</v>
      </c>
      <c r="M47" s="1345" t="s">
        <v>1154</v>
      </c>
      <c r="N47" s="551">
        <f t="shared" si="2"/>
        <v>0</v>
      </c>
      <c r="O47" s="1346">
        <v>0</v>
      </c>
      <c r="P47" s="1346">
        <v>0</v>
      </c>
      <c r="Q47" s="1346">
        <v>0</v>
      </c>
      <c r="R47" s="1346">
        <v>0</v>
      </c>
      <c r="S47" s="1346">
        <v>0</v>
      </c>
      <c r="T47" s="1346">
        <v>0</v>
      </c>
      <c r="U47" s="1346">
        <v>0</v>
      </c>
      <c r="V47" s="1346">
        <v>0</v>
      </c>
      <c r="W47" s="1346">
        <v>0</v>
      </c>
      <c r="X47" s="1347"/>
      <c r="Y47" s="1349" t="s">
        <v>724</v>
      </c>
      <c r="Z47" s="1348"/>
    </row>
    <row r="48" spans="1:37" ht="36">
      <c r="A48" s="135" t="s">
        <v>45</v>
      </c>
      <c r="B48" s="513">
        <f t="shared" si="0"/>
        <v>117</v>
      </c>
      <c r="C48" s="925">
        <v>48</v>
      </c>
      <c r="D48" s="925">
        <v>8</v>
      </c>
      <c r="E48" s="925">
        <v>47</v>
      </c>
      <c r="F48" s="925">
        <v>14</v>
      </c>
      <c r="G48" s="550">
        <f t="shared" si="1"/>
        <v>109</v>
      </c>
      <c r="H48" s="924">
        <v>47</v>
      </c>
      <c r="I48" s="924">
        <v>0</v>
      </c>
      <c r="J48" s="924">
        <v>0</v>
      </c>
      <c r="K48" s="924">
        <v>41</v>
      </c>
      <c r="L48" s="918">
        <v>21</v>
      </c>
      <c r="M48" s="932" t="s">
        <v>960</v>
      </c>
      <c r="N48" s="551">
        <f t="shared" si="2"/>
        <v>8</v>
      </c>
      <c r="O48" s="924">
        <v>3</v>
      </c>
      <c r="P48" s="924">
        <v>0</v>
      </c>
      <c r="Q48" s="924">
        <v>0</v>
      </c>
      <c r="R48" s="924">
        <v>4</v>
      </c>
      <c r="S48" s="924">
        <v>0</v>
      </c>
      <c r="T48" s="924">
        <v>0</v>
      </c>
      <c r="U48" s="924">
        <v>0</v>
      </c>
      <c r="V48" s="924">
        <v>1</v>
      </c>
      <c r="W48" s="924">
        <v>0</v>
      </c>
      <c r="X48" s="932" t="s">
        <v>398</v>
      </c>
      <c r="Y48" s="935" t="s">
        <v>724</v>
      </c>
      <c r="Z48" s="934" t="s">
        <v>398</v>
      </c>
    </row>
    <row r="49" spans="1:130" ht="48">
      <c r="A49" s="135" t="s">
        <v>46</v>
      </c>
      <c r="B49" s="513">
        <f t="shared" si="0"/>
        <v>150</v>
      </c>
      <c r="C49" s="1436">
        <v>14</v>
      </c>
      <c r="D49" s="1436">
        <v>0</v>
      </c>
      <c r="E49" s="1436">
        <v>2</v>
      </c>
      <c r="F49" s="1436">
        <v>31</v>
      </c>
      <c r="G49" s="550">
        <f t="shared" si="1"/>
        <v>136</v>
      </c>
      <c r="H49" s="1438">
        <v>80</v>
      </c>
      <c r="I49" s="1438">
        <v>6</v>
      </c>
      <c r="J49" s="1438">
        <v>3</v>
      </c>
      <c r="K49" s="1438">
        <v>14</v>
      </c>
      <c r="L49" s="1437">
        <v>33</v>
      </c>
      <c r="M49" s="1439" t="s">
        <v>1191</v>
      </c>
      <c r="N49" s="551">
        <f t="shared" si="2"/>
        <v>14</v>
      </c>
      <c r="O49" s="1440">
        <v>3</v>
      </c>
      <c r="P49" s="1440">
        <v>1</v>
      </c>
      <c r="Q49" s="1440">
        <v>0</v>
      </c>
      <c r="R49" s="1440">
        <v>3</v>
      </c>
      <c r="S49" s="1440">
        <v>0</v>
      </c>
      <c r="T49" s="1440">
        <v>0</v>
      </c>
      <c r="U49" s="1440">
        <v>1</v>
      </c>
      <c r="V49" s="1440">
        <v>6</v>
      </c>
      <c r="W49" s="1440">
        <v>0</v>
      </c>
      <c r="X49" s="1441" t="s">
        <v>398</v>
      </c>
      <c r="Y49" s="1443" t="s">
        <v>724</v>
      </c>
      <c r="Z49" s="1442" t="s">
        <v>398</v>
      </c>
    </row>
    <row r="50" spans="1:130" s="51" customFormat="1" ht="60">
      <c r="A50" s="135" t="s">
        <v>47</v>
      </c>
      <c r="B50" s="513">
        <f t="shared" si="0"/>
        <v>84</v>
      </c>
      <c r="C50" s="2262">
        <v>65</v>
      </c>
      <c r="D50" s="2262">
        <v>0</v>
      </c>
      <c r="E50" s="2262">
        <v>0</v>
      </c>
      <c r="F50" s="2262">
        <v>19</v>
      </c>
      <c r="G50" s="550">
        <f t="shared" si="1"/>
        <v>83</v>
      </c>
      <c r="H50" s="2264">
        <v>17</v>
      </c>
      <c r="I50" s="2264">
        <v>15</v>
      </c>
      <c r="J50" s="2264">
        <v>0</v>
      </c>
      <c r="K50" s="2264">
        <v>7</v>
      </c>
      <c r="L50" s="2263">
        <v>44</v>
      </c>
      <c r="M50" s="2265" t="s">
        <v>1564</v>
      </c>
      <c r="N50" s="551">
        <f t="shared" si="2"/>
        <v>1</v>
      </c>
      <c r="O50" s="2266">
        <v>1</v>
      </c>
      <c r="P50" s="2266">
        <v>0</v>
      </c>
      <c r="Q50" s="2266">
        <v>0</v>
      </c>
      <c r="R50" s="2266">
        <v>0</v>
      </c>
      <c r="S50" s="2266">
        <v>0</v>
      </c>
      <c r="T50" s="2266">
        <v>0</v>
      </c>
      <c r="U50" s="2266">
        <v>0</v>
      </c>
      <c r="V50" s="2266">
        <v>0</v>
      </c>
      <c r="W50" s="2266">
        <v>0</v>
      </c>
      <c r="X50" s="2267" t="s">
        <v>398</v>
      </c>
      <c r="Y50" s="2269" t="s">
        <v>724</v>
      </c>
      <c r="Z50" s="2268" t="s">
        <v>398</v>
      </c>
      <c r="AA50"/>
      <c r="AB50"/>
      <c r="AC50"/>
      <c r="AD50"/>
      <c r="AE50"/>
      <c r="AF50"/>
      <c r="AG50"/>
      <c r="AH50"/>
      <c r="AI50"/>
      <c r="AJ50"/>
      <c r="AK50"/>
      <c r="AL50" s="236"/>
      <c r="AM50" s="236"/>
      <c r="AN50" s="236"/>
      <c r="AO50" s="236"/>
      <c r="AP50" s="236"/>
      <c r="AQ50" s="236"/>
      <c r="AR50" s="236"/>
      <c r="AS50" s="236"/>
      <c r="AT50" s="236"/>
      <c r="AU50" s="236"/>
      <c r="AV50" s="236"/>
      <c r="AW50" s="236"/>
      <c r="AX50" s="236"/>
      <c r="AY50" s="236"/>
      <c r="AZ50" s="236"/>
      <c r="BA50" s="236"/>
      <c r="BB50" s="236"/>
      <c r="BC50" s="236"/>
      <c r="BD50" s="236"/>
      <c r="BE50" s="236"/>
      <c r="BF50" s="236"/>
      <c r="BG50" s="236"/>
      <c r="BH50" s="236"/>
      <c r="BI50" s="236"/>
      <c r="BJ50" s="236"/>
      <c r="BK50" s="236"/>
      <c r="BL50" s="236"/>
      <c r="BM50" s="236"/>
      <c r="BN50" s="236"/>
      <c r="BO50" s="236"/>
      <c r="BP50" s="236"/>
      <c r="BQ50" s="236"/>
      <c r="BR50" s="236"/>
      <c r="BS50" s="236"/>
      <c r="BT50" s="236"/>
      <c r="BU50" s="236"/>
      <c r="BV50" s="236"/>
      <c r="BW50" s="236"/>
      <c r="BX50" s="236"/>
      <c r="BY50" s="236"/>
      <c r="BZ50" s="236"/>
      <c r="CA50" s="236"/>
      <c r="CB50" s="236"/>
      <c r="CC50" s="236"/>
      <c r="CD50" s="236"/>
      <c r="CE50" s="236"/>
      <c r="CF50" s="236"/>
      <c r="CG50" s="236"/>
      <c r="CH50" s="236"/>
      <c r="CI50" s="236"/>
      <c r="CJ50" s="236"/>
      <c r="CK50" s="236"/>
      <c r="CL50" s="236"/>
      <c r="CM50" s="236"/>
      <c r="CN50" s="236"/>
      <c r="CO50" s="236"/>
      <c r="CP50" s="236"/>
      <c r="CQ50" s="236"/>
      <c r="CR50" s="236"/>
      <c r="CS50" s="236"/>
      <c r="CT50" s="236"/>
      <c r="CU50" s="236"/>
      <c r="CV50" s="236"/>
      <c r="CW50" s="236"/>
      <c r="CX50" s="236"/>
      <c r="CY50" s="236"/>
      <c r="CZ50" s="236"/>
      <c r="DA50" s="236"/>
      <c r="DB50" s="236"/>
      <c r="DC50" s="236"/>
      <c r="DD50" s="236"/>
      <c r="DE50" s="236"/>
      <c r="DF50" s="236"/>
      <c r="DG50" s="236"/>
      <c r="DH50" s="236"/>
      <c r="DI50" s="236"/>
      <c r="DJ50" s="236"/>
      <c r="DK50" s="236"/>
      <c r="DL50" s="236"/>
      <c r="DM50" s="236"/>
      <c r="DN50" s="236"/>
      <c r="DO50" s="236"/>
      <c r="DP50" s="236"/>
      <c r="DQ50" s="236"/>
      <c r="DR50" s="236"/>
      <c r="DS50" s="236"/>
      <c r="DT50" s="236"/>
      <c r="DU50" s="236"/>
      <c r="DV50" s="236"/>
      <c r="DW50" s="236"/>
      <c r="DX50" s="236"/>
      <c r="DY50" s="236"/>
      <c r="DZ50" s="236"/>
    </row>
    <row r="51" spans="1:130" ht="24">
      <c r="A51" s="135" t="s">
        <v>48</v>
      </c>
      <c r="B51" s="513">
        <f t="shared" si="0"/>
        <v>155</v>
      </c>
      <c r="C51" s="1248">
        <v>14</v>
      </c>
      <c r="D51" s="1248">
        <v>0</v>
      </c>
      <c r="E51" s="1248">
        <v>0</v>
      </c>
      <c r="F51" s="1248">
        <v>20</v>
      </c>
      <c r="G51" s="550">
        <f t="shared" si="1"/>
        <v>134</v>
      </c>
      <c r="H51" s="1250">
        <v>68</v>
      </c>
      <c r="I51" s="1250">
        <v>25</v>
      </c>
      <c r="J51" s="1250">
        <v>2</v>
      </c>
      <c r="K51" s="1250">
        <v>14</v>
      </c>
      <c r="L51" s="1249">
        <v>25</v>
      </c>
      <c r="M51" s="1251" t="s">
        <v>1108</v>
      </c>
      <c r="N51" s="551">
        <f t="shared" si="2"/>
        <v>21</v>
      </c>
      <c r="O51" s="1252">
        <v>16</v>
      </c>
      <c r="P51" s="1252">
        <v>0</v>
      </c>
      <c r="Q51" s="1252">
        <v>2</v>
      </c>
      <c r="R51" s="1252">
        <v>0</v>
      </c>
      <c r="S51" s="1252">
        <v>0</v>
      </c>
      <c r="T51" s="1252">
        <v>2</v>
      </c>
      <c r="U51" s="1252">
        <v>0</v>
      </c>
      <c r="V51" s="1252">
        <v>1</v>
      </c>
      <c r="W51" s="1252">
        <v>0</v>
      </c>
      <c r="X51" s="1253" t="s">
        <v>725</v>
      </c>
      <c r="Y51" s="1255" t="s">
        <v>724</v>
      </c>
      <c r="Z51" s="1254"/>
    </row>
    <row r="52" spans="1:130" ht="36">
      <c r="A52" s="135" t="s">
        <v>49</v>
      </c>
      <c r="B52" s="513">
        <f t="shared" si="0"/>
        <v>220</v>
      </c>
      <c r="C52" s="827">
        <v>16</v>
      </c>
      <c r="D52" s="827">
        <v>0</v>
      </c>
      <c r="E52" s="827">
        <v>0</v>
      </c>
      <c r="F52" s="827">
        <v>0</v>
      </c>
      <c r="G52" s="550">
        <f t="shared" si="1"/>
        <v>182</v>
      </c>
      <c r="H52" s="829">
        <v>62</v>
      </c>
      <c r="I52" s="829">
        <v>28</v>
      </c>
      <c r="J52" s="829">
        <v>9</v>
      </c>
      <c r="K52" s="829">
        <v>9</v>
      </c>
      <c r="L52" s="828">
        <v>74</v>
      </c>
      <c r="M52" s="830" t="s">
        <v>872</v>
      </c>
      <c r="N52" s="551">
        <f t="shared" si="2"/>
        <v>38</v>
      </c>
      <c r="O52" s="831">
        <v>10</v>
      </c>
      <c r="P52" s="831">
        <v>1</v>
      </c>
      <c r="Q52" s="831">
        <v>2</v>
      </c>
      <c r="R52" s="831">
        <v>0</v>
      </c>
      <c r="S52" s="831">
        <v>0</v>
      </c>
      <c r="T52" s="831">
        <v>1</v>
      </c>
      <c r="U52" s="831">
        <v>0</v>
      </c>
      <c r="V52" s="831">
        <v>6</v>
      </c>
      <c r="W52" s="831">
        <v>18</v>
      </c>
      <c r="X52" s="832" t="s">
        <v>873</v>
      </c>
      <c r="Y52" s="834" t="s">
        <v>724</v>
      </c>
      <c r="Z52" s="833"/>
    </row>
    <row r="53" spans="1:130" ht="36">
      <c r="A53" s="135" t="s">
        <v>50</v>
      </c>
      <c r="B53" s="513">
        <f t="shared" si="0"/>
        <v>304</v>
      </c>
      <c r="C53" s="4399">
        <v>44</v>
      </c>
      <c r="D53" s="4399">
        <v>0</v>
      </c>
      <c r="E53" s="4399">
        <v>0</v>
      </c>
      <c r="F53" s="4399">
        <v>72</v>
      </c>
      <c r="G53" s="550">
        <f t="shared" si="1"/>
        <v>294</v>
      </c>
      <c r="H53" s="4401">
        <v>91</v>
      </c>
      <c r="I53" s="4401">
        <v>39</v>
      </c>
      <c r="J53" s="4401">
        <v>0</v>
      </c>
      <c r="K53" s="4401">
        <v>44</v>
      </c>
      <c r="L53" s="4400">
        <v>120</v>
      </c>
      <c r="M53" s="4402" t="s">
        <v>2432</v>
      </c>
      <c r="N53" s="551">
        <f t="shared" si="2"/>
        <v>10</v>
      </c>
      <c r="O53" s="4403">
        <v>7</v>
      </c>
      <c r="P53" s="4403">
        <v>0</v>
      </c>
      <c r="Q53" s="4403">
        <v>0</v>
      </c>
      <c r="R53" s="4403">
        <v>0</v>
      </c>
      <c r="S53" s="4403">
        <v>0</v>
      </c>
      <c r="T53" s="4403">
        <v>1</v>
      </c>
      <c r="U53" s="4403">
        <v>0</v>
      </c>
      <c r="V53" s="4403">
        <v>2</v>
      </c>
      <c r="W53" s="4403">
        <v>0</v>
      </c>
      <c r="X53" s="4404" t="s">
        <v>2253</v>
      </c>
      <c r="Y53" s="4406" t="s">
        <v>724</v>
      </c>
      <c r="Z53" s="4405"/>
    </row>
    <row r="54" spans="1:130" ht="24">
      <c r="A54" s="135" t="s">
        <v>51</v>
      </c>
      <c r="B54" s="513">
        <f t="shared" si="0"/>
        <v>142</v>
      </c>
      <c r="C54" s="3785">
        <v>9</v>
      </c>
      <c r="D54" s="3785">
        <v>0</v>
      </c>
      <c r="E54" s="3785">
        <v>11</v>
      </c>
      <c r="F54" s="3785">
        <v>24</v>
      </c>
      <c r="G54" s="550">
        <f t="shared" si="1"/>
        <v>130</v>
      </c>
      <c r="H54" s="3787">
        <v>51</v>
      </c>
      <c r="I54" s="3787">
        <v>22</v>
      </c>
      <c r="J54" s="3787">
        <v>9</v>
      </c>
      <c r="K54" s="3787">
        <v>10</v>
      </c>
      <c r="L54" s="3786">
        <v>38</v>
      </c>
      <c r="M54" s="3788" t="s">
        <v>2174</v>
      </c>
      <c r="N54" s="551">
        <f t="shared" si="2"/>
        <v>12</v>
      </c>
      <c r="O54" s="3789">
        <v>11</v>
      </c>
      <c r="P54" s="3789">
        <v>0</v>
      </c>
      <c r="Q54" s="3789">
        <v>0</v>
      </c>
      <c r="R54" s="3789">
        <v>0</v>
      </c>
      <c r="S54" s="3789">
        <v>0</v>
      </c>
      <c r="T54" s="3789">
        <v>1</v>
      </c>
      <c r="U54" s="3789">
        <v>0</v>
      </c>
      <c r="V54" s="3789">
        <v>0</v>
      </c>
      <c r="W54" s="3789">
        <v>0</v>
      </c>
      <c r="X54" s="3790"/>
      <c r="Y54" s="3792" t="s">
        <v>724</v>
      </c>
      <c r="Z54" s="3791"/>
    </row>
    <row r="55" spans="1:130" ht="36">
      <c r="A55" s="135" t="s">
        <v>52</v>
      </c>
      <c r="B55" s="513">
        <f t="shared" si="0"/>
        <v>47</v>
      </c>
      <c r="C55" s="3022">
        <v>20</v>
      </c>
      <c r="D55" s="3022">
        <v>4</v>
      </c>
      <c r="E55" s="3022">
        <v>20</v>
      </c>
      <c r="F55" s="3022">
        <v>3</v>
      </c>
      <c r="G55" s="550">
        <f t="shared" si="1"/>
        <v>44</v>
      </c>
      <c r="H55" s="3024">
        <v>11</v>
      </c>
      <c r="I55" s="3024">
        <v>9</v>
      </c>
      <c r="J55" s="3024">
        <v>1</v>
      </c>
      <c r="K55" s="3024">
        <v>16</v>
      </c>
      <c r="L55" s="3023">
        <v>7</v>
      </c>
      <c r="M55" s="3025" t="s">
        <v>1860</v>
      </c>
      <c r="N55" s="551">
        <f t="shared" si="2"/>
        <v>3</v>
      </c>
      <c r="O55" s="3026">
        <v>3</v>
      </c>
      <c r="P55" s="3026">
        <v>0</v>
      </c>
      <c r="Q55" s="3026">
        <v>0</v>
      </c>
      <c r="R55" s="3026">
        <v>0</v>
      </c>
      <c r="S55" s="3026">
        <v>0</v>
      </c>
      <c r="T55" s="3026">
        <v>0</v>
      </c>
      <c r="U55" s="3026">
        <v>0</v>
      </c>
      <c r="V55" s="3026">
        <v>0</v>
      </c>
      <c r="W55" s="3026">
        <v>0</v>
      </c>
      <c r="X55" s="3027" t="s">
        <v>398</v>
      </c>
      <c r="Y55" s="3029" t="s">
        <v>724</v>
      </c>
      <c r="Z55" s="3028" t="s">
        <v>398</v>
      </c>
    </row>
    <row r="56" spans="1:130" s="24" customFormat="1" ht="15" customHeight="1">
      <c r="A56" s="135" t="s">
        <v>53</v>
      </c>
      <c r="B56" s="513">
        <f t="shared" si="0"/>
        <v>24</v>
      </c>
      <c r="C56" s="2356">
        <v>22</v>
      </c>
      <c r="D56" s="2356">
        <v>0</v>
      </c>
      <c r="E56" s="2356">
        <v>0</v>
      </c>
      <c r="F56" s="2356">
        <v>1</v>
      </c>
      <c r="G56" s="550">
        <f t="shared" si="1"/>
        <v>24</v>
      </c>
      <c r="H56" s="2358">
        <v>4</v>
      </c>
      <c r="I56" s="2358">
        <v>5</v>
      </c>
      <c r="J56" s="2358">
        <v>0</v>
      </c>
      <c r="K56" s="2358">
        <v>13</v>
      </c>
      <c r="L56" s="2357">
        <v>2</v>
      </c>
      <c r="M56" s="2359" t="s">
        <v>1610</v>
      </c>
      <c r="N56" s="551">
        <f t="shared" si="2"/>
        <v>0</v>
      </c>
      <c r="O56" s="2360">
        <v>0</v>
      </c>
      <c r="P56" s="2360">
        <v>0</v>
      </c>
      <c r="Q56" s="2360">
        <v>0</v>
      </c>
      <c r="R56" s="2360">
        <v>0</v>
      </c>
      <c r="S56" s="2360">
        <v>0</v>
      </c>
      <c r="T56" s="2360">
        <v>0</v>
      </c>
      <c r="U56" s="2360">
        <v>0</v>
      </c>
      <c r="V56" s="2360">
        <v>0</v>
      </c>
      <c r="W56" s="2360">
        <v>0</v>
      </c>
      <c r="X56" s="2361" t="s">
        <v>725</v>
      </c>
      <c r="Y56" s="2363" t="s">
        <v>724</v>
      </c>
      <c r="Z56" s="2362" t="s">
        <v>725</v>
      </c>
      <c r="AA56"/>
      <c r="AB56"/>
      <c r="AC56"/>
      <c r="AD56"/>
      <c r="AE56"/>
      <c r="AF56"/>
      <c r="AG56"/>
      <c r="AH56"/>
      <c r="AI56"/>
      <c r="AJ56"/>
      <c r="AK56"/>
    </row>
    <row r="57" spans="1:130" ht="15" customHeight="1">
      <c r="A57" s="135" t="s">
        <v>54</v>
      </c>
      <c r="B57" s="513">
        <f t="shared" si="0"/>
        <v>22</v>
      </c>
      <c r="C57" s="1634">
        <v>12</v>
      </c>
      <c r="D57" s="1634">
        <v>0</v>
      </c>
      <c r="E57" s="1634">
        <v>6</v>
      </c>
      <c r="F57" s="1634">
        <v>4</v>
      </c>
      <c r="G57" s="550">
        <f t="shared" si="1"/>
        <v>18</v>
      </c>
      <c r="H57" s="1636">
        <v>6</v>
      </c>
      <c r="I57" s="1636">
        <v>5</v>
      </c>
      <c r="J57" s="1636">
        <v>0</v>
      </c>
      <c r="K57" s="1636">
        <v>3</v>
      </c>
      <c r="L57" s="1635">
        <v>4</v>
      </c>
      <c r="M57" s="1637" t="s">
        <v>1267</v>
      </c>
      <c r="N57" s="551">
        <f t="shared" si="2"/>
        <v>4</v>
      </c>
      <c r="O57" s="1638">
        <v>4</v>
      </c>
      <c r="P57" s="1638">
        <v>0</v>
      </c>
      <c r="Q57" s="1638">
        <v>0</v>
      </c>
      <c r="R57" s="1638">
        <v>0</v>
      </c>
      <c r="S57" s="1638">
        <v>0</v>
      </c>
      <c r="T57" s="1638">
        <v>0</v>
      </c>
      <c r="U57" s="1638">
        <v>0</v>
      </c>
      <c r="V57" s="1638">
        <v>0</v>
      </c>
      <c r="W57" s="1638">
        <v>0</v>
      </c>
      <c r="X57" s="1639" t="s">
        <v>398</v>
      </c>
      <c r="Y57" s="1641" t="s">
        <v>724</v>
      </c>
      <c r="Z57" s="1640" t="s">
        <v>398</v>
      </c>
    </row>
    <row r="58" spans="1:130" ht="36">
      <c r="A58" s="135" t="s">
        <v>55</v>
      </c>
      <c r="B58" s="513">
        <f t="shared" si="0"/>
        <v>81</v>
      </c>
      <c r="C58" s="5276">
        <v>30</v>
      </c>
      <c r="D58" s="5276">
        <v>0</v>
      </c>
      <c r="E58" s="5276">
        <v>27</v>
      </c>
      <c r="F58" s="5276">
        <v>8</v>
      </c>
      <c r="G58" s="550">
        <f t="shared" si="1"/>
        <v>69</v>
      </c>
      <c r="H58" s="5278">
        <v>27</v>
      </c>
      <c r="I58" s="5278">
        <v>7</v>
      </c>
      <c r="J58" s="5278">
        <v>5</v>
      </c>
      <c r="K58" s="5278">
        <v>18</v>
      </c>
      <c r="L58" s="5277">
        <v>12</v>
      </c>
      <c r="M58" s="5279" t="s">
        <v>2872</v>
      </c>
      <c r="N58" s="551">
        <f t="shared" si="2"/>
        <v>12</v>
      </c>
      <c r="O58" s="5280">
        <v>10</v>
      </c>
      <c r="P58" s="5280">
        <v>0</v>
      </c>
      <c r="Q58" s="5280">
        <v>0</v>
      </c>
      <c r="R58" s="5280">
        <v>0</v>
      </c>
      <c r="S58" s="5280">
        <v>0</v>
      </c>
      <c r="T58" s="5280">
        <v>2</v>
      </c>
      <c r="U58" s="5280">
        <v>0</v>
      </c>
      <c r="V58" s="5280">
        <v>0</v>
      </c>
      <c r="W58" s="5280">
        <v>0</v>
      </c>
      <c r="X58" s="5281" t="s">
        <v>398</v>
      </c>
      <c r="Y58" s="5283" t="s">
        <v>724</v>
      </c>
      <c r="Z58" s="5282" t="s">
        <v>398</v>
      </c>
    </row>
    <row r="59" spans="1:130" ht="36">
      <c r="A59" s="135" t="s">
        <v>56</v>
      </c>
      <c r="B59" s="513">
        <f t="shared" si="0"/>
        <v>81</v>
      </c>
      <c r="C59" s="5586">
        <v>5</v>
      </c>
      <c r="D59" s="5586">
        <v>0</v>
      </c>
      <c r="E59" s="5586">
        <v>2</v>
      </c>
      <c r="F59" s="5586">
        <v>2</v>
      </c>
      <c r="G59" s="550">
        <f t="shared" si="1"/>
        <v>75</v>
      </c>
      <c r="H59" s="5588">
        <v>40</v>
      </c>
      <c r="I59" s="5588">
        <v>17</v>
      </c>
      <c r="J59" s="5588">
        <v>2</v>
      </c>
      <c r="K59" s="5588">
        <v>5</v>
      </c>
      <c r="L59" s="5587">
        <v>11</v>
      </c>
      <c r="M59" s="5589" t="s">
        <v>3010</v>
      </c>
      <c r="N59" s="551">
        <f t="shared" si="2"/>
        <v>6</v>
      </c>
      <c r="O59" s="5590">
        <v>4</v>
      </c>
      <c r="P59" s="5590">
        <v>1</v>
      </c>
      <c r="Q59" s="5590">
        <v>0</v>
      </c>
      <c r="R59" s="5590">
        <v>1</v>
      </c>
      <c r="S59" s="5590">
        <v>0</v>
      </c>
      <c r="T59" s="5590">
        <v>0</v>
      </c>
      <c r="U59" s="5590">
        <v>0</v>
      </c>
      <c r="V59" s="5590">
        <v>0</v>
      </c>
      <c r="W59" s="5590">
        <v>0</v>
      </c>
      <c r="X59" s="5591" t="s">
        <v>728</v>
      </c>
      <c r="Y59" s="5593" t="s">
        <v>724</v>
      </c>
      <c r="Z59" s="5592"/>
    </row>
    <row r="60" spans="1:130" ht="24">
      <c r="A60" s="135" t="s">
        <v>57</v>
      </c>
      <c r="B60" s="513">
        <f t="shared" si="0"/>
        <v>1260</v>
      </c>
      <c r="C60" s="3592">
        <v>604</v>
      </c>
      <c r="D60" s="3592">
        <v>4</v>
      </c>
      <c r="E60" s="3592">
        <v>199</v>
      </c>
      <c r="F60" s="3592">
        <v>366</v>
      </c>
      <c r="G60" s="550">
        <f t="shared" si="1"/>
        <v>1133</v>
      </c>
      <c r="H60" s="3594">
        <v>211</v>
      </c>
      <c r="I60" s="3594">
        <v>11</v>
      </c>
      <c r="J60" s="3594">
        <v>0</v>
      </c>
      <c r="K60" s="3594">
        <v>360</v>
      </c>
      <c r="L60" s="3593">
        <v>551</v>
      </c>
      <c r="M60" s="3595" t="s">
        <v>2101</v>
      </c>
      <c r="N60" s="551">
        <f t="shared" si="2"/>
        <v>127</v>
      </c>
      <c r="O60" s="3596">
        <v>95</v>
      </c>
      <c r="P60" s="3596">
        <v>3</v>
      </c>
      <c r="Q60" s="3596">
        <v>5</v>
      </c>
      <c r="R60" s="3596">
        <v>9</v>
      </c>
      <c r="S60" s="3596">
        <v>0</v>
      </c>
      <c r="T60" s="3596">
        <v>8</v>
      </c>
      <c r="U60" s="3596">
        <v>0</v>
      </c>
      <c r="V60" s="3596">
        <v>7</v>
      </c>
      <c r="W60" s="3596">
        <v>0</v>
      </c>
      <c r="X60" s="3597"/>
      <c r="Y60" s="3599" t="s">
        <v>724</v>
      </c>
      <c r="Z60" s="3598"/>
    </row>
    <row r="61" spans="1:130" s="24" customFormat="1" ht="96">
      <c r="A61" s="135" t="s">
        <v>58</v>
      </c>
      <c r="B61" s="513">
        <f t="shared" si="0"/>
        <v>270</v>
      </c>
      <c r="C61" s="1532">
        <v>23</v>
      </c>
      <c r="D61" s="1532">
        <v>0</v>
      </c>
      <c r="E61" s="1532">
        <v>3</v>
      </c>
      <c r="F61" s="1532">
        <v>75</v>
      </c>
      <c r="G61" s="550">
        <f t="shared" si="1"/>
        <v>196</v>
      </c>
      <c r="H61" s="1534">
        <v>29</v>
      </c>
      <c r="I61" s="1534">
        <v>17</v>
      </c>
      <c r="J61" s="1534">
        <v>0</v>
      </c>
      <c r="K61" s="1534">
        <v>13</v>
      </c>
      <c r="L61" s="1533">
        <v>137</v>
      </c>
      <c r="M61" s="1535" t="s">
        <v>1229</v>
      </c>
      <c r="N61" s="551">
        <f t="shared" si="2"/>
        <v>74</v>
      </c>
      <c r="O61" s="1536">
        <v>53</v>
      </c>
      <c r="P61" s="1536">
        <v>1</v>
      </c>
      <c r="Q61" s="1536">
        <v>3</v>
      </c>
      <c r="R61" s="1536">
        <v>0</v>
      </c>
      <c r="S61" s="1536">
        <v>0</v>
      </c>
      <c r="T61" s="1536">
        <v>0</v>
      </c>
      <c r="U61" s="1536">
        <v>0</v>
      </c>
      <c r="V61" s="1536">
        <v>4</v>
      </c>
      <c r="W61" s="1536">
        <v>13</v>
      </c>
      <c r="X61" s="1537" t="s">
        <v>1230</v>
      </c>
      <c r="Y61" s="1539" t="s">
        <v>724</v>
      </c>
      <c r="Z61" s="1538"/>
      <c r="AA61"/>
      <c r="AB61"/>
      <c r="AC61"/>
      <c r="AD61"/>
      <c r="AE61"/>
      <c r="AF61"/>
      <c r="AG61"/>
      <c r="AH61"/>
      <c r="AI61"/>
      <c r="AJ61"/>
      <c r="AK61"/>
    </row>
    <row r="62" spans="1:130" ht="84">
      <c r="A62" s="135" t="s">
        <v>59</v>
      </c>
      <c r="B62" s="513">
        <f t="shared" si="0"/>
        <v>45</v>
      </c>
      <c r="C62" s="4595">
        <v>27</v>
      </c>
      <c r="D62" s="4595">
        <v>2</v>
      </c>
      <c r="E62" s="4595">
        <v>11</v>
      </c>
      <c r="F62" s="4595">
        <v>5</v>
      </c>
      <c r="G62" s="550">
        <f t="shared" si="1"/>
        <v>34</v>
      </c>
      <c r="H62" s="4597">
        <v>15</v>
      </c>
      <c r="I62" s="4597">
        <v>4</v>
      </c>
      <c r="J62" s="4597">
        <v>1</v>
      </c>
      <c r="K62" s="4597">
        <v>5</v>
      </c>
      <c r="L62" s="4596">
        <v>9</v>
      </c>
      <c r="M62" s="4598" t="s">
        <v>2529</v>
      </c>
      <c r="N62" s="551">
        <f t="shared" si="2"/>
        <v>11</v>
      </c>
      <c r="O62" s="4599">
        <v>10</v>
      </c>
      <c r="P62" s="4599">
        <v>0</v>
      </c>
      <c r="Q62" s="4599">
        <v>0</v>
      </c>
      <c r="R62" s="4599">
        <v>0</v>
      </c>
      <c r="S62" s="4599">
        <v>0</v>
      </c>
      <c r="T62" s="4599">
        <v>0</v>
      </c>
      <c r="U62" s="4599">
        <v>0</v>
      </c>
      <c r="V62" s="4599">
        <v>1</v>
      </c>
      <c r="W62" s="4599">
        <v>0</v>
      </c>
      <c r="X62" s="4600" t="s">
        <v>398</v>
      </c>
      <c r="Y62" s="4602" t="s">
        <v>724</v>
      </c>
      <c r="Z62" s="4601" t="s">
        <v>398</v>
      </c>
    </row>
    <row r="63" spans="1:130" ht="24">
      <c r="A63" s="135" t="s">
        <v>60</v>
      </c>
      <c r="B63" s="513">
        <f t="shared" si="0"/>
        <v>232</v>
      </c>
      <c r="C63" s="4694">
        <v>189</v>
      </c>
      <c r="D63" s="4694">
        <v>0</v>
      </c>
      <c r="E63" s="4694">
        <v>0</v>
      </c>
      <c r="F63" s="4694">
        <v>43</v>
      </c>
      <c r="G63" s="550">
        <f t="shared" si="1"/>
        <v>227</v>
      </c>
      <c r="H63" s="4696">
        <v>115</v>
      </c>
      <c r="I63" s="4696">
        <v>36</v>
      </c>
      <c r="J63" s="4696">
        <v>29</v>
      </c>
      <c r="K63" s="4696">
        <v>7</v>
      </c>
      <c r="L63" s="4695">
        <v>40</v>
      </c>
      <c r="M63" s="4697" t="s">
        <v>2568</v>
      </c>
      <c r="N63" s="551">
        <f t="shared" si="2"/>
        <v>5</v>
      </c>
      <c r="O63" s="4698">
        <v>2</v>
      </c>
      <c r="P63" s="4698">
        <v>0</v>
      </c>
      <c r="Q63" s="4698">
        <v>0</v>
      </c>
      <c r="R63" s="4698">
        <v>0</v>
      </c>
      <c r="S63" s="4698">
        <v>0</v>
      </c>
      <c r="T63" s="4698">
        <v>0</v>
      </c>
      <c r="U63" s="4698">
        <v>0</v>
      </c>
      <c r="V63" s="4698">
        <v>3</v>
      </c>
      <c r="W63" s="4698">
        <v>0</v>
      </c>
      <c r="X63" s="4699" t="s">
        <v>398</v>
      </c>
      <c r="Y63" s="4701" t="s">
        <v>724</v>
      </c>
      <c r="Z63" s="4700" t="s">
        <v>398</v>
      </c>
    </row>
    <row r="64" spans="1:130" ht="48">
      <c r="A64" s="135" t="s">
        <v>61</v>
      </c>
      <c r="B64" s="513">
        <f t="shared" si="0"/>
        <v>492</v>
      </c>
      <c r="C64" s="5485">
        <v>125</v>
      </c>
      <c r="D64" s="5485">
        <v>0</v>
      </c>
      <c r="E64" s="5485">
        <v>6</v>
      </c>
      <c r="F64" s="5485">
        <v>69</v>
      </c>
      <c r="G64" s="550">
        <f t="shared" si="1"/>
        <v>454</v>
      </c>
      <c r="H64" s="5487">
        <v>115</v>
      </c>
      <c r="I64" s="5487">
        <v>94</v>
      </c>
      <c r="J64" s="5487">
        <v>24</v>
      </c>
      <c r="K64" s="5487">
        <v>125</v>
      </c>
      <c r="L64" s="5486">
        <v>96</v>
      </c>
      <c r="M64" s="5488" t="s">
        <v>2953</v>
      </c>
      <c r="N64" s="551">
        <f t="shared" si="2"/>
        <v>38</v>
      </c>
      <c r="O64" s="5489">
        <v>32</v>
      </c>
      <c r="P64" s="5489">
        <v>0</v>
      </c>
      <c r="Q64" s="5489">
        <v>1</v>
      </c>
      <c r="R64" s="5489">
        <v>0</v>
      </c>
      <c r="S64" s="5489">
        <v>0</v>
      </c>
      <c r="T64" s="5489">
        <v>0</v>
      </c>
      <c r="U64" s="5489">
        <v>0</v>
      </c>
      <c r="V64" s="5489">
        <v>5</v>
      </c>
      <c r="W64" s="5489">
        <v>0</v>
      </c>
      <c r="X64" s="5490"/>
      <c r="Y64" s="5492" t="s">
        <v>724</v>
      </c>
      <c r="Z64" s="5491"/>
    </row>
    <row r="65" spans="1:130" ht="72">
      <c r="A65" s="135" t="s">
        <v>62</v>
      </c>
      <c r="B65" s="513">
        <f t="shared" si="0"/>
        <v>124</v>
      </c>
      <c r="C65" s="3883">
        <v>53</v>
      </c>
      <c r="D65" s="3883">
        <v>2</v>
      </c>
      <c r="E65" s="3883">
        <v>50</v>
      </c>
      <c r="F65" s="3883">
        <v>19</v>
      </c>
      <c r="G65" s="550">
        <f t="shared" si="1"/>
        <v>113</v>
      </c>
      <c r="H65" s="3885">
        <v>44</v>
      </c>
      <c r="I65" s="3885">
        <v>16</v>
      </c>
      <c r="J65" s="3885">
        <v>0</v>
      </c>
      <c r="K65" s="3885">
        <v>22</v>
      </c>
      <c r="L65" s="3884">
        <v>31</v>
      </c>
      <c r="M65" s="3886" t="s">
        <v>2210</v>
      </c>
      <c r="N65" s="551">
        <f t="shared" si="2"/>
        <v>11</v>
      </c>
      <c r="O65" s="3887">
        <v>6</v>
      </c>
      <c r="P65" s="3887">
        <v>0</v>
      </c>
      <c r="Q65" s="3887">
        <v>0</v>
      </c>
      <c r="R65" s="3887">
        <v>3</v>
      </c>
      <c r="S65" s="3887">
        <v>0</v>
      </c>
      <c r="T65" s="3887">
        <v>1</v>
      </c>
      <c r="U65" s="3887">
        <v>0</v>
      </c>
      <c r="V65" s="3887">
        <v>0</v>
      </c>
      <c r="W65" s="3887">
        <v>1</v>
      </c>
      <c r="X65" s="3888" t="s">
        <v>2211</v>
      </c>
      <c r="Y65" s="3890" t="s">
        <v>724</v>
      </c>
      <c r="Z65" s="3889"/>
    </row>
    <row r="66" spans="1:130" ht="15" customHeight="1">
      <c r="A66" s="135" t="s">
        <v>63</v>
      </c>
      <c r="B66" s="513">
        <f t="shared" si="0"/>
        <v>37</v>
      </c>
      <c r="C66" s="2641">
        <v>16</v>
      </c>
      <c r="D66" s="2641">
        <v>0</v>
      </c>
      <c r="E66" s="2641">
        <v>8</v>
      </c>
      <c r="F66" s="2641">
        <v>7</v>
      </c>
      <c r="G66" s="550">
        <f t="shared" si="1"/>
        <v>31</v>
      </c>
      <c r="H66" s="2643">
        <v>8</v>
      </c>
      <c r="I66" s="2643">
        <v>7</v>
      </c>
      <c r="J66" s="2643">
        <v>0</v>
      </c>
      <c r="K66" s="2643">
        <v>6</v>
      </c>
      <c r="L66" s="2642">
        <v>10</v>
      </c>
      <c r="M66" s="2644" t="s">
        <v>1722</v>
      </c>
      <c r="N66" s="551">
        <f t="shared" si="2"/>
        <v>6</v>
      </c>
      <c r="O66" s="2645">
        <v>6</v>
      </c>
      <c r="P66" s="2645">
        <v>0</v>
      </c>
      <c r="Q66" s="2645">
        <v>0</v>
      </c>
      <c r="R66" s="2645">
        <v>0</v>
      </c>
      <c r="S66" s="2645">
        <v>0</v>
      </c>
      <c r="T66" s="2645">
        <v>0</v>
      </c>
      <c r="U66" s="2645">
        <v>0</v>
      </c>
      <c r="V66" s="2645">
        <v>0</v>
      </c>
      <c r="W66" s="2645">
        <v>0</v>
      </c>
      <c r="X66" s="2646" t="s">
        <v>728</v>
      </c>
      <c r="Y66" s="2648" t="s">
        <v>724</v>
      </c>
      <c r="Z66" s="2647" t="s">
        <v>398</v>
      </c>
    </row>
    <row r="67" spans="1:130" ht="72">
      <c r="A67" s="135" t="s">
        <v>64</v>
      </c>
      <c r="B67" s="513">
        <f t="shared" si="0"/>
        <v>69</v>
      </c>
      <c r="C67" s="5893">
        <v>38</v>
      </c>
      <c r="D67" s="5893">
        <v>0</v>
      </c>
      <c r="E67" s="5893">
        <v>0</v>
      </c>
      <c r="F67" s="5893">
        <v>1</v>
      </c>
      <c r="G67" s="550">
        <f t="shared" si="1"/>
        <v>62</v>
      </c>
      <c r="H67" s="5895">
        <v>12</v>
      </c>
      <c r="I67" s="5895">
        <v>13</v>
      </c>
      <c r="J67" s="5895">
        <v>0</v>
      </c>
      <c r="K67" s="5895">
        <v>7</v>
      </c>
      <c r="L67" s="5894">
        <v>30</v>
      </c>
      <c r="M67" s="5896" t="s">
        <v>3152</v>
      </c>
      <c r="N67" s="551">
        <f t="shared" si="2"/>
        <v>7</v>
      </c>
      <c r="O67" s="5897">
        <v>6</v>
      </c>
      <c r="P67" s="5897">
        <v>0</v>
      </c>
      <c r="Q67" s="5897">
        <v>0</v>
      </c>
      <c r="R67" s="5897">
        <v>0</v>
      </c>
      <c r="S67" s="5897">
        <v>1</v>
      </c>
      <c r="T67" s="5897">
        <v>0</v>
      </c>
      <c r="U67" s="5897">
        <v>0</v>
      </c>
      <c r="V67" s="5897">
        <v>0</v>
      </c>
      <c r="W67" s="5897">
        <v>0</v>
      </c>
      <c r="X67" s="5898" t="s">
        <v>725</v>
      </c>
      <c r="Y67" s="5900" t="s">
        <v>724</v>
      </c>
      <c r="Z67" s="5899" t="s">
        <v>725</v>
      </c>
    </row>
    <row r="68" spans="1:130" s="24" customFormat="1" ht="120">
      <c r="A68" s="135" t="s">
        <v>65</v>
      </c>
      <c r="B68" s="513">
        <f t="shared" si="0"/>
        <v>1499</v>
      </c>
      <c r="C68" s="4497">
        <v>74</v>
      </c>
      <c r="D68" s="4497">
        <v>0</v>
      </c>
      <c r="E68" s="4497">
        <v>114</v>
      </c>
      <c r="F68" s="4497">
        <v>292</v>
      </c>
      <c r="G68" s="550">
        <f t="shared" si="1"/>
        <v>1225</v>
      </c>
      <c r="H68" s="4499">
        <v>263</v>
      </c>
      <c r="I68" s="4499">
        <v>87</v>
      </c>
      <c r="J68" s="4499">
        <v>369</v>
      </c>
      <c r="K68" s="4499">
        <v>74</v>
      </c>
      <c r="L68" s="4498">
        <v>432</v>
      </c>
      <c r="M68" s="4500" t="s">
        <v>2485</v>
      </c>
      <c r="N68" s="551">
        <f t="shared" si="2"/>
        <v>274</v>
      </c>
      <c r="O68" s="4501">
        <v>184</v>
      </c>
      <c r="P68" s="4501">
        <v>9</v>
      </c>
      <c r="Q68" s="4501">
        <v>20</v>
      </c>
      <c r="R68" s="4501">
        <v>5</v>
      </c>
      <c r="S68" s="4501">
        <v>1</v>
      </c>
      <c r="T68" s="4501">
        <v>1</v>
      </c>
      <c r="U68" s="4501">
        <v>0</v>
      </c>
      <c r="V68" s="4501">
        <v>28</v>
      </c>
      <c r="W68" s="4501">
        <v>26</v>
      </c>
      <c r="X68" s="4502" t="s">
        <v>2486</v>
      </c>
      <c r="Y68" s="4504" t="s">
        <v>724</v>
      </c>
      <c r="Z68" s="4503"/>
      <c r="AA68"/>
      <c r="AB68"/>
      <c r="AC68"/>
      <c r="AD68"/>
      <c r="AE68"/>
      <c r="AF68"/>
      <c r="AG68"/>
      <c r="AH68"/>
      <c r="AI68"/>
      <c r="AJ68"/>
      <c r="AK68"/>
    </row>
    <row r="69" spans="1:130" s="51" customFormat="1" ht="15" customHeight="1">
      <c r="A69" s="135" t="s">
        <v>212</v>
      </c>
      <c r="B69" s="513">
        <f t="shared" si="0"/>
        <v>50</v>
      </c>
      <c r="C69" s="6276">
        <v>10</v>
      </c>
      <c r="D69" s="6276">
        <v>0</v>
      </c>
      <c r="E69" s="6276">
        <v>8</v>
      </c>
      <c r="F69" s="6276"/>
      <c r="G69" s="550">
        <f t="shared" si="1"/>
        <v>41</v>
      </c>
      <c r="H69" s="6278">
        <v>3</v>
      </c>
      <c r="I69" s="6278">
        <v>0</v>
      </c>
      <c r="J69" s="6278">
        <v>8</v>
      </c>
      <c r="K69" s="6278">
        <v>10</v>
      </c>
      <c r="L69" s="6277">
        <v>20</v>
      </c>
      <c r="M69" s="6279" t="s">
        <v>3246</v>
      </c>
      <c r="N69" s="551">
        <f t="shared" si="2"/>
        <v>9</v>
      </c>
      <c r="O69" s="6280">
        <v>7</v>
      </c>
      <c r="P69" s="6280">
        <v>0</v>
      </c>
      <c r="Q69" s="6280">
        <v>1</v>
      </c>
      <c r="R69" s="6280">
        <v>0</v>
      </c>
      <c r="S69" s="6280">
        <v>0</v>
      </c>
      <c r="T69" s="6280">
        <v>0</v>
      </c>
      <c r="U69" s="6280">
        <v>0</v>
      </c>
      <c r="V69" s="6280">
        <v>1</v>
      </c>
      <c r="W69" s="6280">
        <v>0</v>
      </c>
      <c r="X69" s="6281" t="s">
        <v>728</v>
      </c>
      <c r="Y69" s="6283" t="s">
        <v>724</v>
      </c>
      <c r="Z69" s="6282" t="s">
        <v>398</v>
      </c>
      <c r="AA69"/>
      <c r="AB69"/>
      <c r="AC69"/>
      <c r="AD69"/>
      <c r="AE69"/>
      <c r="AF69"/>
      <c r="AG69"/>
      <c r="AH69"/>
      <c r="AI69"/>
      <c r="AJ69"/>
      <c r="AK69"/>
      <c r="AL69" s="236"/>
      <c r="AM69" s="236"/>
      <c r="AN69" s="236"/>
      <c r="AO69" s="236"/>
      <c r="AP69" s="236"/>
      <c r="AQ69" s="236"/>
      <c r="AR69" s="236"/>
      <c r="AS69" s="236"/>
      <c r="AT69" s="236"/>
      <c r="AU69" s="236"/>
      <c r="AV69" s="236"/>
      <c r="AW69" s="236"/>
      <c r="AX69" s="236"/>
      <c r="AY69" s="236"/>
      <c r="AZ69" s="236"/>
      <c r="BA69" s="236"/>
      <c r="BB69" s="236"/>
      <c r="BC69" s="236"/>
      <c r="BD69" s="236"/>
      <c r="BE69" s="236"/>
      <c r="BF69" s="236"/>
      <c r="BG69" s="236"/>
      <c r="BH69" s="236"/>
      <c r="BI69" s="236"/>
      <c r="BJ69" s="236"/>
      <c r="BK69" s="236"/>
      <c r="BL69" s="236"/>
      <c r="BM69" s="236"/>
      <c r="BN69" s="236"/>
      <c r="BO69" s="236"/>
      <c r="BP69" s="236"/>
      <c r="BQ69" s="236"/>
      <c r="BR69" s="236"/>
      <c r="BS69" s="236"/>
      <c r="BT69" s="236"/>
      <c r="BU69" s="236"/>
      <c r="BV69" s="236"/>
      <c r="BW69" s="236"/>
      <c r="BX69" s="236"/>
      <c r="BY69" s="236"/>
      <c r="BZ69" s="236"/>
      <c r="CA69" s="236"/>
      <c r="CB69" s="236"/>
      <c r="CC69" s="236"/>
      <c r="CD69" s="236"/>
      <c r="CE69" s="236"/>
      <c r="CF69" s="236"/>
      <c r="CG69" s="236"/>
      <c r="CH69" s="236"/>
      <c r="CI69" s="236"/>
      <c r="CJ69" s="236"/>
      <c r="CK69" s="236"/>
      <c r="CL69" s="236"/>
      <c r="CM69" s="236"/>
      <c r="CN69" s="236"/>
      <c r="CO69" s="236"/>
      <c r="CP69" s="236"/>
      <c r="CQ69" s="236"/>
      <c r="CR69" s="236"/>
      <c r="CS69" s="236"/>
      <c r="CT69" s="236"/>
      <c r="CU69" s="236"/>
      <c r="CV69" s="236"/>
      <c r="CW69" s="236"/>
      <c r="CX69" s="236"/>
      <c r="CY69" s="236"/>
      <c r="CZ69" s="236"/>
      <c r="DA69" s="236"/>
      <c r="DB69" s="236"/>
      <c r="DC69" s="236"/>
      <c r="DD69" s="236"/>
      <c r="DE69" s="236"/>
      <c r="DF69" s="236"/>
      <c r="DG69" s="236"/>
      <c r="DH69" s="236"/>
      <c r="DI69" s="236"/>
      <c r="DJ69" s="236"/>
      <c r="DK69" s="236"/>
      <c r="DL69" s="236"/>
      <c r="DM69" s="236"/>
      <c r="DN69" s="236"/>
      <c r="DO69" s="236"/>
      <c r="DP69" s="236"/>
      <c r="DQ69" s="236"/>
      <c r="DR69" s="236"/>
      <c r="DS69" s="236"/>
      <c r="DT69" s="236"/>
      <c r="DU69" s="236"/>
      <c r="DV69" s="236"/>
      <c r="DW69" s="236"/>
      <c r="DX69" s="236"/>
      <c r="DY69" s="236"/>
      <c r="DZ69" s="236"/>
    </row>
    <row r="70" spans="1:130" ht="24.75" thickBot="1">
      <c r="A70" s="136" t="s">
        <v>67</v>
      </c>
      <c r="B70" s="513">
        <f t="shared" si="0"/>
        <v>19</v>
      </c>
      <c r="C70" s="1910">
        <v>15</v>
      </c>
      <c r="D70" s="1910">
        <v>0</v>
      </c>
      <c r="E70" s="1910">
        <v>0</v>
      </c>
      <c r="F70" s="1910">
        <v>4</v>
      </c>
      <c r="G70" s="550">
        <f t="shared" si="1"/>
        <v>19</v>
      </c>
      <c r="H70" s="1912">
        <v>8</v>
      </c>
      <c r="I70" s="1912">
        <v>1</v>
      </c>
      <c r="J70" s="1912">
        <v>1</v>
      </c>
      <c r="K70" s="1912">
        <v>5</v>
      </c>
      <c r="L70" s="1911">
        <v>4</v>
      </c>
      <c r="M70" s="1913" t="s">
        <v>1380</v>
      </c>
      <c r="N70" s="551">
        <f t="shared" si="2"/>
        <v>0</v>
      </c>
      <c r="O70" s="1914">
        <v>0</v>
      </c>
      <c r="P70" s="1914">
        <v>0</v>
      </c>
      <c r="Q70" s="1914">
        <v>0</v>
      </c>
      <c r="R70" s="1914">
        <v>0</v>
      </c>
      <c r="S70" s="1914">
        <v>0</v>
      </c>
      <c r="T70" s="1914">
        <v>0</v>
      </c>
      <c r="U70" s="1914">
        <v>0</v>
      </c>
      <c r="V70" s="1914">
        <v>0</v>
      </c>
      <c r="W70" s="1914">
        <v>0</v>
      </c>
      <c r="X70" s="1915" t="s">
        <v>398</v>
      </c>
      <c r="Y70" s="1917" t="s">
        <v>724</v>
      </c>
      <c r="Z70" s="1916" t="s">
        <v>398</v>
      </c>
    </row>
    <row r="71" spans="1:130" ht="15" customHeight="1" thickBot="1">
      <c r="A71" s="137" t="s">
        <v>68</v>
      </c>
      <c r="B71" s="352">
        <f t="shared" ref="B71:L71" si="3">SUM(B14:B70)</f>
        <v>15588</v>
      </c>
      <c r="C71" s="352"/>
      <c r="D71" s="352"/>
      <c r="E71" s="352"/>
      <c r="F71" s="352"/>
      <c r="G71" s="548">
        <f t="shared" si="3"/>
        <v>12687</v>
      </c>
      <c r="H71" s="352">
        <f t="shared" si="3"/>
        <v>4122</v>
      </c>
      <c r="I71" s="352">
        <f t="shared" si="3"/>
        <v>1075</v>
      </c>
      <c r="J71" s="352">
        <f t="shared" si="3"/>
        <v>668</v>
      </c>
      <c r="K71" s="352">
        <f t="shared" si="3"/>
        <v>1897</v>
      </c>
      <c r="L71" s="352">
        <f t="shared" si="3"/>
        <v>4925</v>
      </c>
      <c r="M71" s="353"/>
      <c r="N71" s="549">
        <f>SUM(N14:N70)</f>
        <v>2901</v>
      </c>
      <c r="O71" s="140">
        <f>SUM(O14:O70)</f>
        <v>996</v>
      </c>
      <c r="P71" s="140">
        <f>SUM(P14:P70)</f>
        <v>48</v>
      </c>
      <c r="Q71" s="140">
        <f t="shared" ref="Q71:W71" si="4">SUM(Q14:Q70)</f>
        <v>207</v>
      </c>
      <c r="R71" s="140">
        <f t="shared" si="4"/>
        <v>63</v>
      </c>
      <c r="S71" s="140">
        <f t="shared" si="4"/>
        <v>31</v>
      </c>
      <c r="T71" s="140">
        <f t="shared" si="4"/>
        <v>75</v>
      </c>
      <c r="U71" s="140">
        <f t="shared" si="4"/>
        <v>10</v>
      </c>
      <c r="V71" s="140">
        <f>SUM(V14:V70)</f>
        <v>203</v>
      </c>
      <c r="W71" s="141">
        <f t="shared" si="4"/>
        <v>1268</v>
      </c>
      <c r="X71" s="313"/>
      <c r="Y71" s="139"/>
      <c r="Z71" s="313"/>
    </row>
    <row r="72" spans="1:130" s="24" customFormat="1" ht="15" customHeight="1">
      <c r="A72" s="135" t="s">
        <v>69</v>
      </c>
      <c r="B72" s="513">
        <f t="shared" si="0"/>
        <v>5448</v>
      </c>
      <c r="C72" s="4244" t="s">
        <v>428</v>
      </c>
      <c r="D72" s="4244" t="s">
        <v>428</v>
      </c>
      <c r="E72" s="4244" t="s">
        <v>428</v>
      </c>
      <c r="F72" s="4244" t="s">
        <v>428</v>
      </c>
      <c r="G72" s="550">
        <f t="shared" si="1"/>
        <v>3840</v>
      </c>
      <c r="H72" s="4247">
        <v>249</v>
      </c>
      <c r="I72" s="4247">
        <v>514</v>
      </c>
      <c r="J72" s="4247">
        <v>6</v>
      </c>
      <c r="K72" s="4247">
        <v>1531</v>
      </c>
      <c r="L72" s="4246">
        <v>1540</v>
      </c>
      <c r="M72" s="4249" t="s">
        <v>2340</v>
      </c>
      <c r="N72" s="551">
        <f t="shared" si="2"/>
        <v>1608</v>
      </c>
      <c r="O72" s="4252">
        <v>1089</v>
      </c>
      <c r="P72" s="4252">
        <v>0</v>
      </c>
      <c r="Q72" s="4252">
        <v>262</v>
      </c>
      <c r="R72" s="4252">
        <v>220</v>
      </c>
      <c r="S72" s="4252">
        <v>0</v>
      </c>
      <c r="T72" s="4252">
        <v>0</v>
      </c>
      <c r="U72" s="4252">
        <v>0</v>
      </c>
      <c r="V72" s="4252">
        <v>0</v>
      </c>
      <c r="W72" s="4256">
        <v>37</v>
      </c>
      <c r="X72" s="4257" t="s">
        <v>2342</v>
      </c>
      <c r="Y72" s="4251" t="s">
        <v>724</v>
      </c>
      <c r="Z72" s="4253"/>
      <c r="AA72"/>
      <c r="AB72"/>
      <c r="AC72"/>
      <c r="AD72"/>
      <c r="AE72"/>
      <c r="AF72"/>
      <c r="AG72"/>
      <c r="AH72"/>
      <c r="AI72"/>
      <c r="AJ72"/>
      <c r="AK72"/>
    </row>
    <row r="73" spans="1:130" s="24" customFormat="1" ht="15" customHeight="1">
      <c r="A73" s="135" t="s">
        <v>70</v>
      </c>
      <c r="B73" s="513">
        <f t="shared" si="0"/>
        <v>18288</v>
      </c>
      <c r="C73" s="4244" t="s">
        <v>428</v>
      </c>
      <c r="D73" s="4244" t="s">
        <v>428</v>
      </c>
      <c r="E73" s="4244" t="s">
        <v>428</v>
      </c>
      <c r="F73" s="4244" t="s">
        <v>428</v>
      </c>
      <c r="G73" s="550">
        <f t="shared" si="1"/>
        <v>14341</v>
      </c>
      <c r="H73" s="4247">
        <v>635</v>
      </c>
      <c r="I73" s="4247">
        <v>921</v>
      </c>
      <c r="J73" s="4247">
        <v>474</v>
      </c>
      <c r="K73" s="4247">
        <v>639</v>
      </c>
      <c r="L73" s="4246">
        <v>11672</v>
      </c>
      <c r="M73" s="4249" t="s">
        <v>2340</v>
      </c>
      <c r="N73" s="551">
        <f t="shared" si="2"/>
        <v>3947</v>
      </c>
      <c r="O73" s="4252">
        <v>2805</v>
      </c>
      <c r="P73" s="4252">
        <v>0</v>
      </c>
      <c r="Q73" s="4252">
        <v>650</v>
      </c>
      <c r="R73" s="4252">
        <v>265</v>
      </c>
      <c r="S73" s="4252">
        <v>0</v>
      </c>
      <c r="T73" s="4252">
        <v>0</v>
      </c>
      <c r="U73" s="4252">
        <v>0</v>
      </c>
      <c r="V73" s="4252">
        <v>0</v>
      </c>
      <c r="W73" s="4256">
        <v>227</v>
      </c>
      <c r="X73" s="4257" t="s">
        <v>2342</v>
      </c>
      <c r="Y73" s="4251" t="s">
        <v>724</v>
      </c>
      <c r="Z73" s="4253"/>
      <c r="AA73"/>
      <c r="AB73"/>
      <c r="AC73"/>
      <c r="AD73"/>
      <c r="AE73"/>
      <c r="AF73"/>
      <c r="AG73"/>
      <c r="AH73"/>
      <c r="AI73"/>
      <c r="AJ73"/>
      <c r="AK73"/>
    </row>
    <row r="74" spans="1:130" s="24" customFormat="1" ht="15" customHeight="1">
      <c r="A74" s="135" t="s">
        <v>71</v>
      </c>
      <c r="B74" s="513">
        <f t="shared" si="0"/>
        <v>17283</v>
      </c>
      <c r="C74" s="4244" t="s">
        <v>428</v>
      </c>
      <c r="D74" s="4244" t="s">
        <v>428</v>
      </c>
      <c r="E74" s="4244" t="s">
        <v>428</v>
      </c>
      <c r="F74" s="4244" t="s">
        <v>428</v>
      </c>
      <c r="G74" s="550">
        <f t="shared" si="1"/>
        <v>13631</v>
      </c>
      <c r="H74" s="4247">
        <v>1007</v>
      </c>
      <c r="I74" s="4247">
        <v>716</v>
      </c>
      <c r="J74" s="4247">
        <v>5501</v>
      </c>
      <c r="K74" s="4247">
        <v>417</v>
      </c>
      <c r="L74" s="4246">
        <v>5990</v>
      </c>
      <c r="M74" s="4249" t="s">
        <v>2340</v>
      </c>
      <c r="N74" s="551">
        <f t="shared" si="2"/>
        <v>3652</v>
      </c>
      <c r="O74" s="4252">
        <v>2752</v>
      </c>
      <c r="P74" s="4252">
        <v>0</v>
      </c>
      <c r="Q74" s="4252">
        <v>605</v>
      </c>
      <c r="R74" s="4252">
        <v>226</v>
      </c>
      <c r="S74" s="4252">
        <v>0</v>
      </c>
      <c r="T74" s="4252">
        <v>0</v>
      </c>
      <c r="U74" s="4252">
        <v>0</v>
      </c>
      <c r="V74" s="4252">
        <v>0</v>
      </c>
      <c r="W74" s="4256">
        <v>69</v>
      </c>
      <c r="X74" s="4257" t="s">
        <v>2342</v>
      </c>
      <c r="Y74" s="4251" t="s">
        <v>724</v>
      </c>
      <c r="Z74" s="4253"/>
      <c r="AA74"/>
      <c r="AB74"/>
      <c r="AC74"/>
      <c r="AD74"/>
      <c r="AE74"/>
      <c r="AF74"/>
      <c r="AG74"/>
      <c r="AH74"/>
      <c r="AI74"/>
      <c r="AJ74"/>
      <c r="AK74"/>
    </row>
    <row r="75" spans="1:130" s="24" customFormat="1" ht="15" customHeight="1">
      <c r="A75" s="135" t="s">
        <v>72</v>
      </c>
      <c r="B75" s="513">
        <f t="shared" si="0"/>
        <v>10882</v>
      </c>
      <c r="C75" s="4244" t="s">
        <v>428</v>
      </c>
      <c r="D75" s="4244" t="s">
        <v>428</v>
      </c>
      <c r="E75" s="4244" t="s">
        <v>428</v>
      </c>
      <c r="F75" s="4244" t="s">
        <v>428</v>
      </c>
      <c r="G75" s="550">
        <f t="shared" si="1"/>
        <v>8513</v>
      </c>
      <c r="H75" s="4247">
        <v>329</v>
      </c>
      <c r="I75" s="4247">
        <v>545</v>
      </c>
      <c r="J75" s="4247">
        <v>86</v>
      </c>
      <c r="K75" s="4247">
        <v>1686</v>
      </c>
      <c r="L75" s="4246">
        <v>5867</v>
      </c>
      <c r="M75" s="4249" t="s">
        <v>2340</v>
      </c>
      <c r="N75" s="551">
        <f t="shared" si="2"/>
        <v>2369</v>
      </c>
      <c r="O75" s="4252">
        <v>1508</v>
      </c>
      <c r="P75" s="4252">
        <v>0</v>
      </c>
      <c r="Q75" s="4252">
        <v>311</v>
      </c>
      <c r="R75" s="4252">
        <v>131</v>
      </c>
      <c r="S75" s="4252">
        <v>0</v>
      </c>
      <c r="T75" s="4252">
        <v>0</v>
      </c>
      <c r="U75" s="4252">
        <v>0</v>
      </c>
      <c r="V75" s="4252">
        <v>0</v>
      </c>
      <c r="W75" s="4256">
        <v>419</v>
      </c>
      <c r="X75" s="4257" t="s">
        <v>2342</v>
      </c>
      <c r="Y75" s="4251" t="s">
        <v>724</v>
      </c>
      <c r="Z75" s="4253"/>
      <c r="AA75"/>
      <c r="AB75"/>
      <c r="AC75"/>
      <c r="AD75"/>
      <c r="AE75"/>
      <c r="AF75"/>
      <c r="AG75"/>
      <c r="AH75"/>
      <c r="AI75"/>
      <c r="AJ75"/>
      <c r="AK75"/>
    </row>
    <row r="76" spans="1:130" s="24" customFormat="1" ht="15" customHeight="1" thickBot="1">
      <c r="A76" s="135" t="s">
        <v>73</v>
      </c>
      <c r="B76" s="513">
        <f t="shared" si="0"/>
        <v>1740</v>
      </c>
      <c r="C76" s="4245" t="s">
        <v>428</v>
      </c>
      <c r="D76" s="4245" t="s">
        <v>428</v>
      </c>
      <c r="E76" s="4245" t="s">
        <v>428</v>
      </c>
      <c r="F76" s="4245" t="s">
        <v>428</v>
      </c>
      <c r="G76" s="550">
        <f t="shared" si="1"/>
        <v>1292</v>
      </c>
      <c r="H76" s="4248">
        <v>44</v>
      </c>
      <c r="I76" s="4248">
        <v>88</v>
      </c>
      <c r="J76" s="4248">
        <v>633</v>
      </c>
      <c r="K76" s="4248">
        <v>34</v>
      </c>
      <c r="L76" s="4246">
        <v>493</v>
      </c>
      <c r="M76" s="4250" t="s">
        <v>2340</v>
      </c>
      <c r="N76" s="551">
        <f t="shared" si="2"/>
        <v>448</v>
      </c>
      <c r="O76" s="4255">
        <v>246</v>
      </c>
      <c r="P76" s="4255">
        <v>0</v>
      </c>
      <c r="Q76" s="4255">
        <v>52</v>
      </c>
      <c r="R76" s="4255">
        <v>125</v>
      </c>
      <c r="S76" s="4255">
        <v>0</v>
      </c>
      <c r="T76" s="4255">
        <v>0</v>
      </c>
      <c r="U76" s="4255">
        <v>0</v>
      </c>
      <c r="V76" s="4255">
        <v>0</v>
      </c>
      <c r="W76" s="4256">
        <v>25</v>
      </c>
      <c r="X76" s="4258" t="s">
        <v>2342</v>
      </c>
      <c r="Y76" s="4251" t="s">
        <v>724</v>
      </c>
      <c r="Z76" s="4254"/>
      <c r="AA76"/>
      <c r="AB76"/>
      <c r="AC76"/>
      <c r="AD76"/>
      <c r="AE76"/>
      <c r="AF76"/>
      <c r="AG76"/>
      <c r="AH76"/>
      <c r="AI76"/>
      <c r="AJ76"/>
      <c r="AK76"/>
    </row>
    <row r="77" spans="1:130" ht="15" customHeight="1" thickBot="1">
      <c r="A77" s="106" t="s">
        <v>74</v>
      </c>
      <c r="B77" s="117">
        <f>SUM(B72:B76)</f>
        <v>53641</v>
      </c>
      <c r="C77" s="117"/>
      <c r="D77" s="117"/>
      <c r="E77" s="117"/>
      <c r="F77" s="117"/>
      <c r="G77" s="117">
        <f t="shared" ref="G77:P77" si="5">SUM(G72:G76)</f>
        <v>41617</v>
      </c>
      <c r="H77" s="117">
        <f t="shared" si="5"/>
        <v>2264</v>
      </c>
      <c r="I77" s="117">
        <f t="shared" si="5"/>
        <v>2784</v>
      </c>
      <c r="J77" s="117">
        <f t="shared" si="5"/>
        <v>6700</v>
      </c>
      <c r="K77" s="117">
        <f t="shared" si="5"/>
        <v>4307</v>
      </c>
      <c r="L77" s="117">
        <f t="shared" si="5"/>
        <v>25562</v>
      </c>
      <c r="M77" s="314"/>
      <c r="N77" s="117">
        <f t="shared" si="5"/>
        <v>12024</v>
      </c>
      <c r="O77" s="117">
        <f t="shared" si="5"/>
        <v>8400</v>
      </c>
      <c r="P77" s="117">
        <f t="shared" si="5"/>
        <v>0</v>
      </c>
      <c r="Q77" s="117">
        <f t="shared" ref="Q77:W77" si="6">SUM(Q72:Q76)</f>
        <v>1880</v>
      </c>
      <c r="R77" s="117">
        <f t="shared" si="6"/>
        <v>967</v>
      </c>
      <c r="S77" s="117">
        <f t="shared" si="6"/>
        <v>0</v>
      </c>
      <c r="T77" s="117">
        <f t="shared" si="6"/>
        <v>0</v>
      </c>
      <c r="U77" s="117">
        <f t="shared" si="6"/>
        <v>0</v>
      </c>
      <c r="V77" s="117">
        <f>SUM(V72:V76)</f>
        <v>0</v>
      </c>
      <c r="W77" s="117">
        <f t="shared" si="6"/>
        <v>777</v>
      </c>
      <c r="X77" s="314"/>
      <c r="Y77" s="125"/>
      <c r="Z77" s="314"/>
    </row>
    <row r="78" spans="1:130" ht="15" customHeight="1" thickBot="1">
      <c r="A78" s="110" t="s">
        <v>75</v>
      </c>
      <c r="B78" s="126">
        <f>SUM(B71+B77)</f>
        <v>69229</v>
      </c>
      <c r="C78" s="126"/>
      <c r="D78" s="126"/>
      <c r="E78" s="126"/>
      <c r="F78" s="126"/>
      <c r="G78" s="126">
        <f t="shared" ref="G78:P78" si="7">SUM(G71+G77)</f>
        <v>54304</v>
      </c>
      <c r="H78" s="126">
        <f t="shared" si="7"/>
        <v>6386</v>
      </c>
      <c r="I78" s="126">
        <f t="shared" si="7"/>
        <v>3859</v>
      </c>
      <c r="J78" s="126">
        <f t="shared" si="7"/>
        <v>7368</v>
      </c>
      <c r="K78" s="126">
        <f t="shared" si="7"/>
        <v>6204</v>
      </c>
      <c r="L78" s="126">
        <f t="shared" si="7"/>
        <v>30487</v>
      </c>
      <c r="M78" s="315"/>
      <c r="N78" s="126">
        <f t="shared" si="7"/>
        <v>14925</v>
      </c>
      <c r="O78" s="126">
        <f t="shared" si="7"/>
        <v>9396</v>
      </c>
      <c r="P78" s="126">
        <f t="shared" si="7"/>
        <v>48</v>
      </c>
      <c r="Q78" s="126">
        <f t="shared" ref="Q78:W78" si="8">SUM(Q71+Q77)</f>
        <v>2087</v>
      </c>
      <c r="R78" s="126">
        <f t="shared" si="8"/>
        <v>1030</v>
      </c>
      <c r="S78" s="126">
        <f t="shared" si="8"/>
        <v>31</v>
      </c>
      <c r="T78" s="126">
        <f t="shared" si="8"/>
        <v>75</v>
      </c>
      <c r="U78" s="126">
        <f t="shared" si="8"/>
        <v>10</v>
      </c>
      <c r="V78" s="126">
        <f>SUM(V71+V77)</f>
        <v>203</v>
      </c>
      <c r="W78" s="126">
        <f t="shared" si="8"/>
        <v>2045</v>
      </c>
      <c r="X78" s="315"/>
      <c r="Y78" s="142"/>
      <c r="Z78" s="315"/>
    </row>
    <row r="79" spans="1:130" ht="13.5" thickTop="1"/>
    <row r="80" spans="1:130">
      <c r="M80" s="344"/>
      <c r="X80" s="346"/>
    </row>
    <row r="81" spans="13:24">
      <c r="M81" s="344"/>
      <c r="X81" s="346"/>
    </row>
    <row r="82" spans="13:24">
      <c r="M82" s="344"/>
      <c r="X82" s="346"/>
    </row>
    <row r="83" spans="13:24">
      <c r="M83" s="344"/>
      <c r="X83" s="346"/>
    </row>
    <row r="84" spans="13:24">
      <c r="M84" s="347"/>
      <c r="X84" s="346"/>
    </row>
    <row r="85" spans="13:24">
      <c r="M85" s="344"/>
      <c r="X85" s="346"/>
    </row>
    <row r="86" spans="13:24">
      <c r="M86" s="344"/>
      <c r="X86" s="346"/>
    </row>
    <row r="87" spans="13:24">
      <c r="M87" s="344"/>
      <c r="X87" s="345"/>
    </row>
    <row r="88" spans="13:24">
      <c r="M88" s="344"/>
      <c r="X88" s="346"/>
    </row>
    <row r="89" spans="13:24">
      <c r="M89" s="344"/>
      <c r="X89" s="346"/>
    </row>
    <row r="90" spans="13:24">
      <c r="M90" s="347"/>
      <c r="X90" s="346"/>
    </row>
    <row r="91" spans="13:24">
      <c r="M91" s="344"/>
      <c r="X91" s="346"/>
    </row>
    <row r="92" spans="13:24">
      <c r="M92" s="344"/>
      <c r="X92" s="346"/>
    </row>
    <row r="93" spans="13:24">
      <c r="M93" s="344"/>
      <c r="X93" s="346"/>
    </row>
    <row r="94" spans="13:24">
      <c r="M94" s="344"/>
      <c r="X94" s="345"/>
    </row>
    <row r="95" spans="13:24">
      <c r="M95" s="344"/>
      <c r="X95" s="346"/>
    </row>
    <row r="96" spans="13:24">
      <c r="M96" s="347"/>
      <c r="X96" s="346"/>
    </row>
    <row r="97" spans="13:24">
      <c r="M97" s="344"/>
      <c r="X97" s="346"/>
    </row>
    <row r="98" spans="13:24">
      <c r="M98" s="344"/>
      <c r="X98" s="346"/>
    </row>
    <row r="99" spans="13:24">
      <c r="M99" s="344"/>
      <c r="X99" s="346"/>
    </row>
    <row r="100" spans="13:24">
      <c r="M100" s="344"/>
      <c r="X100" s="346"/>
    </row>
    <row r="101" spans="13:24">
      <c r="M101" s="344"/>
      <c r="X101" s="345"/>
    </row>
    <row r="102" spans="13:24">
      <c r="M102" s="347"/>
      <c r="X102" s="346"/>
    </row>
    <row r="103" spans="13:24">
      <c r="M103" s="344"/>
      <c r="X103" s="346"/>
    </row>
    <row r="104" spans="13:24">
      <c r="M104" s="344"/>
      <c r="X104" s="346"/>
    </row>
    <row r="105" spans="13:24">
      <c r="M105" s="344"/>
      <c r="X105" s="346"/>
    </row>
    <row r="106" spans="13:24">
      <c r="M106" s="344"/>
      <c r="X106" s="346"/>
    </row>
    <row r="107" spans="13:24">
      <c r="X107" s="346"/>
    </row>
    <row r="108" spans="13:24">
      <c r="X108" s="346"/>
    </row>
    <row r="110" spans="13:24">
      <c r="X110" s="346"/>
    </row>
    <row r="111" spans="13:24">
      <c r="X111" s="346"/>
    </row>
    <row r="112" spans="13:24">
      <c r="X112" s="346"/>
    </row>
    <row r="113" spans="24:24">
      <c r="X113" s="346"/>
    </row>
    <row r="114" spans="24:24">
      <c r="X114" s="346"/>
    </row>
  </sheetData>
  <mergeCells count="7">
    <mergeCell ref="A1:G1"/>
    <mergeCell ref="A6:B6"/>
    <mergeCell ref="G12:M12"/>
    <mergeCell ref="N12:Z12"/>
    <mergeCell ref="A4:G4"/>
    <mergeCell ref="C12:F12"/>
    <mergeCell ref="C9:F9"/>
  </mergeCells>
  <dataValidations count="3">
    <dataValidation type="whole" allowBlank="1" showInputMessage="1" showErrorMessage="1" error="This should be total of other only.  Please list reasons in appropriate column." sqref="W72:W76 L72:L76 L14:L70 W29:W33 W15:W23 W35:W47 W26:W27 W49:W68 W70" xr:uid="{E923B3B2-7C3B-42AE-B72E-022097D3053F}">
      <formula1>0</formula1>
      <formula2>1000000</formula2>
    </dataValidation>
    <dataValidation type="list" allowBlank="1" showInputMessage="1" showErrorMessage="1" sqref="Y72:Y76 Y29:Y33 Y15:Y23 Y35:Y47 Y26:Y27 Y49:Y68 Y70" xr:uid="{FCD70A94-A470-4BAC-AAB3-9BD38674D0E7}">
      <formula1>"Yes, No"</formula1>
    </dataValidation>
    <dataValidation type="list" allowBlank="1" showInputMessage="1" showErrorMessage="1" sqref="Y34 Y24:Y25 Y48 Y28 Y14 Y69" xr:uid="{3C3319DA-77C7-4C16-A71A-D9DCD8AB67C6}">
      <formula1>"Yes,No"</formula1>
    </dataValidation>
  </dataValidations>
  <printOptions horizontalCentered="1"/>
  <pageMargins left="0.45" right="0.45" top="0.25" bottom="0.5" header="0.3" footer="0.3"/>
  <pageSetup paperSize="17" scale="65" orientation="landscape" r:id="rId1"/>
  <headerFooter>
    <oddFooter>&amp;A&amp;RPage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sheetPr>
  <dimension ref="A1:BG79"/>
  <sheetViews>
    <sheetView topLeftCell="A9" zoomScaleNormal="100" workbookViewId="0">
      <pane xSplit="1" ySplit="4" topLeftCell="O61" activePane="bottomRight" state="frozen"/>
      <selection activeCell="I46" activeCellId="1" sqref="E44:X44 I46:I47"/>
      <selection pane="topRight" activeCell="I46" activeCellId="1" sqref="E44:X44 I46:I47"/>
      <selection pane="bottomLeft" activeCell="I46" activeCellId="1" sqref="E44:X44 I46:I47"/>
      <selection pane="bottomRight" activeCell="S12" sqref="S12"/>
    </sheetView>
  </sheetViews>
  <sheetFormatPr defaultRowHeight="12.75"/>
  <cols>
    <col min="1" max="1" width="15.7109375" customWidth="1"/>
    <col min="2" max="2" width="13.7109375" customWidth="1"/>
    <col min="3" max="3" width="13.140625" customWidth="1"/>
    <col min="4" max="4" width="15.140625" customWidth="1"/>
    <col min="5" max="5" width="13.85546875" customWidth="1"/>
    <col min="6" max="6" width="12.28515625" customWidth="1"/>
    <col min="7" max="7" width="16.28515625" customWidth="1"/>
    <col min="8" max="8" width="13.42578125" customWidth="1"/>
    <col min="9" max="9" width="12.5703125" customWidth="1"/>
    <col min="10" max="10" width="16" customWidth="1"/>
    <col min="11" max="11" width="16.28515625" customWidth="1"/>
    <col min="12" max="12" width="12.85546875" customWidth="1"/>
    <col min="13" max="13" width="15.7109375" customWidth="1"/>
    <col min="14" max="14" width="20.7109375" customWidth="1"/>
    <col min="15" max="25" width="14.28515625" customWidth="1"/>
  </cols>
  <sheetData>
    <row r="1" spans="1:25" ht="18">
      <c r="A1" s="6412" t="s">
        <v>576</v>
      </c>
      <c r="B1" s="6412"/>
      <c r="C1" s="6412"/>
      <c r="D1" s="6412"/>
      <c r="E1" s="6412"/>
      <c r="F1" s="6412"/>
      <c r="G1" s="6412"/>
      <c r="H1" s="577"/>
      <c r="I1" s="577"/>
      <c r="J1" s="577"/>
      <c r="K1" s="577"/>
      <c r="L1" s="577"/>
      <c r="M1" s="577"/>
      <c r="N1" s="577"/>
    </row>
    <row r="2" spans="1:25" ht="18">
      <c r="A2" s="6412" t="s">
        <v>625</v>
      </c>
      <c r="B2" s="6412"/>
      <c r="C2" s="6412"/>
      <c r="D2" s="6412"/>
      <c r="E2" s="6412"/>
      <c r="F2" s="6412"/>
      <c r="G2" s="6412"/>
      <c r="H2" s="557"/>
      <c r="I2" s="557"/>
      <c r="J2" s="554"/>
      <c r="K2" s="554"/>
      <c r="L2" s="554"/>
      <c r="M2" s="554"/>
      <c r="N2" s="554"/>
    </row>
    <row r="3" spans="1:25" ht="13.5" customHeight="1">
      <c r="A3" s="45"/>
      <c r="B3" s="46"/>
      <c r="C3" s="46"/>
      <c r="D3" s="46"/>
      <c r="E3" s="46"/>
      <c r="F3" s="46"/>
      <c r="G3" s="46"/>
      <c r="H3" s="46"/>
      <c r="I3" s="46"/>
      <c r="J3" s="47"/>
      <c r="K3" s="47"/>
      <c r="L3" s="47"/>
      <c r="M3" s="47"/>
      <c r="N3" s="47"/>
    </row>
    <row r="4" spans="1:25" ht="15.75">
      <c r="A4" s="296" t="s">
        <v>420</v>
      </c>
      <c r="B4" s="28"/>
      <c r="C4" s="28"/>
      <c r="D4" s="28"/>
      <c r="E4" s="28"/>
      <c r="F4" s="28"/>
      <c r="G4" s="28"/>
      <c r="H4" s="28"/>
      <c r="I4" s="28"/>
      <c r="J4" s="29"/>
      <c r="K4" s="29"/>
      <c r="L4" s="29"/>
      <c r="M4" s="29"/>
      <c r="N4" s="29"/>
    </row>
    <row r="5" spans="1:25" ht="15.75">
      <c r="A5" s="6284" t="s">
        <v>427</v>
      </c>
      <c r="B5" s="6284"/>
      <c r="C5" s="28"/>
      <c r="D5" s="28"/>
      <c r="E5" s="28"/>
      <c r="F5" s="28"/>
      <c r="G5" s="28"/>
      <c r="H5" s="28"/>
      <c r="I5" s="28"/>
      <c r="J5" s="29"/>
      <c r="K5" s="29"/>
      <c r="L5" s="29"/>
      <c r="M5" s="29"/>
      <c r="N5" s="29"/>
    </row>
    <row r="6" spans="1:25" ht="15.75">
      <c r="A6" s="292" t="s">
        <v>430</v>
      </c>
      <c r="B6" s="293">
        <v>0</v>
      </c>
      <c r="C6" s="28"/>
      <c r="D6" s="28"/>
      <c r="E6" s="28"/>
      <c r="F6" s="28"/>
      <c r="G6" s="28"/>
      <c r="H6" s="28"/>
      <c r="I6" s="28"/>
      <c r="J6" s="29"/>
      <c r="K6" s="29"/>
      <c r="L6" s="29"/>
      <c r="M6" s="29"/>
      <c r="N6" s="29"/>
    </row>
    <row r="7" spans="1:25" ht="15.75">
      <c r="A7" s="292" t="s">
        <v>429</v>
      </c>
      <c r="B7" s="293" t="s">
        <v>398</v>
      </c>
      <c r="C7" s="28"/>
      <c r="D7" s="28"/>
      <c r="E7" s="28"/>
      <c r="F7" s="28"/>
      <c r="G7" s="28"/>
      <c r="H7" s="28"/>
      <c r="I7" s="28"/>
      <c r="J7" s="29"/>
      <c r="K7" s="29"/>
      <c r="L7" s="29"/>
      <c r="M7" s="29"/>
      <c r="N7" s="29"/>
    </row>
    <row r="8" spans="1:25" ht="15.75">
      <c r="A8" s="292" t="s">
        <v>431</v>
      </c>
      <c r="B8" s="293" t="s">
        <v>428</v>
      </c>
      <c r="C8" s="28"/>
      <c r="D8" s="28"/>
      <c r="E8" s="28"/>
      <c r="F8" s="28"/>
      <c r="G8" s="28"/>
      <c r="H8" s="28"/>
      <c r="I8" s="28"/>
      <c r="J8" s="29"/>
      <c r="K8" s="29"/>
      <c r="L8" s="29"/>
      <c r="M8" s="29"/>
      <c r="N8" s="29"/>
    </row>
    <row r="9" spans="1:25" ht="15.75">
      <c r="A9" s="266"/>
      <c r="B9" s="295"/>
      <c r="C9" s="28"/>
      <c r="D9" s="28"/>
      <c r="E9" s="28"/>
      <c r="F9" s="28"/>
      <c r="G9" s="28"/>
      <c r="H9" s="28"/>
      <c r="I9" s="28"/>
      <c r="J9" s="29"/>
      <c r="K9" s="29"/>
      <c r="L9" s="29"/>
      <c r="M9" s="29"/>
      <c r="N9" s="29"/>
    </row>
    <row r="10" spans="1:25" ht="15.75">
      <c r="A10" s="27"/>
      <c r="B10" s="21" t="s">
        <v>4</v>
      </c>
      <c r="C10" s="21" t="s">
        <v>197</v>
      </c>
      <c r="D10" s="21" t="s">
        <v>198</v>
      </c>
      <c r="E10" s="21" t="s">
        <v>199</v>
      </c>
      <c r="F10" s="21" t="s">
        <v>5</v>
      </c>
      <c r="G10" s="21" t="s">
        <v>6</v>
      </c>
      <c r="H10" s="21" t="s">
        <v>225</v>
      </c>
      <c r="I10" s="21" t="s">
        <v>226</v>
      </c>
      <c r="J10" s="21" t="s">
        <v>7</v>
      </c>
      <c r="K10" s="21" t="s">
        <v>8</v>
      </c>
      <c r="L10" s="21" t="s">
        <v>235</v>
      </c>
      <c r="M10" s="21" t="s">
        <v>236</v>
      </c>
      <c r="N10" s="21" t="s">
        <v>237</v>
      </c>
      <c r="O10" s="20" t="s">
        <v>9</v>
      </c>
      <c r="P10" s="20" t="s">
        <v>253</v>
      </c>
      <c r="Q10" s="20" t="s">
        <v>254</v>
      </c>
      <c r="R10" s="20" t="s">
        <v>255</v>
      </c>
      <c r="S10" s="20" t="s">
        <v>256</v>
      </c>
      <c r="T10" s="20" t="s">
        <v>10</v>
      </c>
      <c r="U10" s="20" t="s">
        <v>257</v>
      </c>
      <c r="V10" s="20" t="s">
        <v>258</v>
      </c>
      <c r="W10" s="20" t="s">
        <v>259</v>
      </c>
      <c r="X10" s="20" t="s">
        <v>77</v>
      </c>
      <c r="Y10" s="20" t="s">
        <v>78</v>
      </c>
    </row>
    <row r="11" spans="1:25" ht="15" customHeight="1">
      <c r="A11" s="35"/>
      <c r="B11" s="581" t="s">
        <v>238</v>
      </c>
      <c r="C11" s="582"/>
      <c r="D11" s="583"/>
      <c r="E11" s="584"/>
      <c r="F11" s="584"/>
      <c r="G11" s="6407" t="s">
        <v>239</v>
      </c>
      <c r="H11" s="6411"/>
      <c r="I11" s="6411"/>
      <c r="J11" s="6411"/>
      <c r="K11" s="6411"/>
      <c r="L11" s="6411"/>
      <c r="M11" s="6411"/>
      <c r="N11" s="6411"/>
      <c r="O11" s="6409" t="s">
        <v>260</v>
      </c>
      <c r="P11" s="6410"/>
      <c r="Q11" s="6410"/>
      <c r="R11" s="6410"/>
      <c r="S11" s="6410"/>
      <c r="T11" s="6407" t="s">
        <v>261</v>
      </c>
      <c r="U11" s="6408"/>
      <c r="V11" s="6408"/>
      <c r="W11" s="6408"/>
      <c r="X11" s="6408"/>
      <c r="Y11" s="6408"/>
    </row>
    <row r="12" spans="1:25" ht="117" customHeight="1">
      <c r="A12" s="255" t="s">
        <v>192</v>
      </c>
      <c r="B12" s="78" t="s">
        <v>240</v>
      </c>
      <c r="C12" s="250" t="s">
        <v>241</v>
      </c>
      <c r="D12" s="250" t="s">
        <v>242</v>
      </c>
      <c r="E12" s="250" t="s">
        <v>243</v>
      </c>
      <c r="F12" s="250" t="s">
        <v>244</v>
      </c>
      <c r="G12" s="250" t="s">
        <v>245</v>
      </c>
      <c r="H12" s="250" t="s">
        <v>246</v>
      </c>
      <c r="I12" s="250" t="s">
        <v>247</v>
      </c>
      <c r="J12" s="250" t="s">
        <v>248</v>
      </c>
      <c r="K12" s="250" t="s">
        <v>249</v>
      </c>
      <c r="L12" s="250" t="s">
        <v>250</v>
      </c>
      <c r="M12" s="250" t="s">
        <v>251</v>
      </c>
      <c r="N12" s="250" t="s">
        <v>252</v>
      </c>
      <c r="O12" s="79" t="s">
        <v>262</v>
      </c>
      <c r="P12" s="80" t="s">
        <v>263</v>
      </c>
      <c r="Q12" s="80" t="s">
        <v>264</v>
      </c>
      <c r="R12" s="80" t="s">
        <v>265</v>
      </c>
      <c r="S12" s="80" t="s">
        <v>538</v>
      </c>
      <c r="T12" s="81" t="s">
        <v>266</v>
      </c>
      <c r="U12" s="82" t="s">
        <v>267</v>
      </c>
      <c r="V12" s="82" t="s">
        <v>247</v>
      </c>
      <c r="W12" s="82" t="s">
        <v>268</v>
      </c>
      <c r="X12" s="82" t="s">
        <v>269</v>
      </c>
      <c r="Y12" s="82" t="s">
        <v>270</v>
      </c>
    </row>
    <row r="13" spans="1:25" ht="14.25" customHeight="1">
      <c r="A13" s="88" t="s">
        <v>11</v>
      </c>
      <c r="B13" s="6053">
        <v>40</v>
      </c>
      <c r="C13" s="6053">
        <v>40</v>
      </c>
      <c r="D13" s="6053">
        <v>5</v>
      </c>
      <c r="E13" s="6053">
        <v>35</v>
      </c>
      <c r="F13" s="6053">
        <v>40</v>
      </c>
      <c r="G13" s="6053">
        <v>25</v>
      </c>
      <c r="H13" s="6053">
        <v>0</v>
      </c>
      <c r="I13" s="6053">
        <v>20</v>
      </c>
      <c r="J13" s="6031" t="s">
        <v>724</v>
      </c>
      <c r="K13" s="6053">
        <v>0</v>
      </c>
      <c r="L13" s="6053">
        <v>0</v>
      </c>
      <c r="M13" s="6053">
        <v>0</v>
      </c>
      <c r="N13" s="6181">
        <v>0</v>
      </c>
      <c r="O13" s="6053">
        <v>5</v>
      </c>
      <c r="P13" s="6053">
        <v>0</v>
      </c>
      <c r="Q13" s="6053">
        <v>0</v>
      </c>
      <c r="R13" s="6053">
        <v>0</v>
      </c>
      <c r="S13" s="6053">
        <v>0</v>
      </c>
      <c r="T13" s="6053">
        <v>6</v>
      </c>
      <c r="U13" s="6053">
        <v>0</v>
      </c>
      <c r="V13" s="6053">
        <v>6</v>
      </c>
      <c r="W13" s="6182" t="s">
        <v>728</v>
      </c>
      <c r="X13" s="6183">
        <v>0</v>
      </c>
      <c r="Y13" s="6183">
        <v>0</v>
      </c>
    </row>
    <row r="14" spans="1:25" ht="84">
      <c r="A14" s="88" t="s">
        <v>12</v>
      </c>
      <c r="B14" s="6053">
        <v>0</v>
      </c>
      <c r="C14" s="6053">
        <v>0</v>
      </c>
      <c r="D14" s="6053">
        <v>0</v>
      </c>
      <c r="E14" s="6053">
        <v>0</v>
      </c>
      <c r="F14" s="6053">
        <v>0</v>
      </c>
      <c r="G14" s="6053">
        <v>0</v>
      </c>
      <c r="H14" s="6053">
        <v>0</v>
      </c>
      <c r="I14" s="6053">
        <v>0</v>
      </c>
      <c r="J14" s="6031" t="s">
        <v>652</v>
      </c>
      <c r="K14" s="6053">
        <v>0</v>
      </c>
      <c r="L14" s="6053" t="s">
        <v>428</v>
      </c>
      <c r="M14" s="6053">
        <v>0</v>
      </c>
      <c r="N14" s="5837" t="s">
        <v>3096</v>
      </c>
      <c r="O14" s="6053">
        <v>0</v>
      </c>
      <c r="P14" s="6053"/>
      <c r="Q14" s="6053">
        <v>0</v>
      </c>
      <c r="R14" s="6053">
        <v>0</v>
      </c>
      <c r="S14" s="6053">
        <v>0</v>
      </c>
      <c r="T14" s="6053">
        <v>0</v>
      </c>
      <c r="U14" s="6053">
        <v>0</v>
      </c>
      <c r="V14" s="6183">
        <v>0</v>
      </c>
      <c r="W14" s="6182" t="s">
        <v>428</v>
      </c>
      <c r="X14" s="6183">
        <v>0</v>
      </c>
      <c r="Y14" s="6183">
        <v>0</v>
      </c>
    </row>
    <row r="15" spans="1:25" ht="84">
      <c r="A15" s="88" t="s">
        <v>13</v>
      </c>
      <c r="B15" s="6053">
        <v>8</v>
      </c>
      <c r="C15" s="6053">
        <v>8</v>
      </c>
      <c r="D15" s="6053">
        <v>0</v>
      </c>
      <c r="E15" s="6053">
        <v>0</v>
      </c>
      <c r="F15" s="6053">
        <v>8</v>
      </c>
      <c r="G15" s="6053">
        <v>0</v>
      </c>
      <c r="H15" s="6053">
        <v>0</v>
      </c>
      <c r="I15" s="6053">
        <v>0</v>
      </c>
      <c r="J15" s="6031" t="s">
        <v>652</v>
      </c>
      <c r="K15" s="6053">
        <v>0</v>
      </c>
      <c r="L15" s="6053" t="s">
        <v>398</v>
      </c>
      <c r="M15" s="6053" t="s">
        <v>398</v>
      </c>
      <c r="N15" s="6181" t="s">
        <v>2257</v>
      </c>
      <c r="O15" s="6053">
        <v>0</v>
      </c>
      <c r="P15" s="6053">
        <v>0</v>
      </c>
      <c r="Q15" s="6053">
        <v>0</v>
      </c>
      <c r="R15" s="6053">
        <v>0</v>
      </c>
      <c r="S15" s="6053">
        <v>0</v>
      </c>
      <c r="T15" s="6053">
        <v>0</v>
      </c>
      <c r="U15" s="6053">
        <v>0</v>
      </c>
      <c r="V15" s="6053">
        <v>0</v>
      </c>
      <c r="W15" s="6182" t="s">
        <v>398</v>
      </c>
      <c r="X15" s="6183">
        <v>0</v>
      </c>
      <c r="Y15" s="6183">
        <v>0</v>
      </c>
    </row>
    <row r="16" spans="1:25">
      <c r="A16" s="88" t="s">
        <v>14</v>
      </c>
      <c r="B16" s="6053">
        <v>0</v>
      </c>
      <c r="C16" s="6053">
        <v>0</v>
      </c>
      <c r="D16" s="6053">
        <v>0</v>
      </c>
      <c r="E16" s="6053">
        <v>0</v>
      </c>
      <c r="F16" s="6053">
        <v>0</v>
      </c>
      <c r="G16" s="6053">
        <v>0</v>
      </c>
      <c r="H16" s="6053">
        <v>0</v>
      </c>
      <c r="I16" s="6053">
        <v>0</v>
      </c>
      <c r="J16" s="6031" t="s">
        <v>652</v>
      </c>
      <c r="K16" s="6053">
        <v>0</v>
      </c>
      <c r="L16" s="6053">
        <v>0</v>
      </c>
      <c r="M16" s="6053">
        <v>0</v>
      </c>
      <c r="N16" s="6181" t="s">
        <v>398</v>
      </c>
      <c r="O16" s="6053">
        <v>0</v>
      </c>
      <c r="P16" s="6053">
        <v>0</v>
      </c>
      <c r="Q16" s="6053">
        <v>0</v>
      </c>
      <c r="R16" s="6053">
        <v>0</v>
      </c>
      <c r="S16" s="6053">
        <v>0</v>
      </c>
      <c r="T16" s="6053">
        <v>0</v>
      </c>
      <c r="U16" s="6053">
        <v>0</v>
      </c>
      <c r="V16" s="6053">
        <v>0</v>
      </c>
      <c r="W16" s="6182" t="s">
        <v>725</v>
      </c>
      <c r="X16" s="6183">
        <v>0</v>
      </c>
      <c r="Y16" s="6183">
        <v>0</v>
      </c>
    </row>
    <row r="17" spans="1:59" ht="14.25" customHeight="1">
      <c r="A17" s="88" t="s">
        <v>15</v>
      </c>
      <c r="B17" s="6053">
        <v>3</v>
      </c>
      <c r="C17" s="6053">
        <v>3</v>
      </c>
      <c r="D17" s="6053">
        <v>2</v>
      </c>
      <c r="E17" s="6053">
        <v>1</v>
      </c>
      <c r="F17" s="6053">
        <v>3</v>
      </c>
      <c r="G17" s="6053">
        <v>0</v>
      </c>
      <c r="H17" s="6053">
        <v>0</v>
      </c>
      <c r="I17" s="6053">
        <v>0</v>
      </c>
      <c r="J17" s="6031" t="s">
        <v>652</v>
      </c>
      <c r="K17" s="6053">
        <v>0</v>
      </c>
      <c r="L17" s="6053">
        <v>0</v>
      </c>
      <c r="M17" s="6053">
        <v>0</v>
      </c>
      <c r="N17" s="6181"/>
      <c r="O17" s="6053">
        <v>0</v>
      </c>
      <c r="P17" s="6053">
        <v>0</v>
      </c>
      <c r="Q17" s="6053">
        <v>0</v>
      </c>
      <c r="R17" s="6053">
        <v>0</v>
      </c>
      <c r="S17" s="6053">
        <v>0</v>
      </c>
      <c r="T17" s="6053">
        <v>0</v>
      </c>
      <c r="U17" s="6053">
        <v>0</v>
      </c>
      <c r="V17" s="6053">
        <v>0</v>
      </c>
      <c r="W17" s="6182" t="s">
        <v>728</v>
      </c>
      <c r="X17" s="6183">
        <v>0</v>
      </c>
      <c r="Y17" s="6183">
        <v>0</v>
      </c>
    </row>
    <row r="18" spans="1:59">
      <c r="A18" s="88" t="s">
        <v>16</v>
      </c>
      <c r="B18" s="6053">
        <v>0</v>
      </c>
      <c r="C18" s="6053">
        <v>0</v>
      </c>
      <c r="D18" s="6053">
        <v>0</v>
      </c>
      <c r="E18" s="6053">
        <v>0</v>
      </c>
      <c r="F18" s="6053">
        <v>0</v>
      </c>
      <c r="G18" s="6053">
        <v>1</v>
      </c>
      <c r="H18" s="6053">
        <v>0</v>
      </c>
      <c r="I18" s="6053">
        <v>1</v>
      </c>
      <c r="J18" s="6031" t="s">
        <v>652</v>
      </c>
      <c r="K18" s="6053">
        <v>0</v>
      </c>
      <c r="L18" s="6053">
        <v>0</v>
      </c>
      <c r="M18" s="6053">
        <v>0</v>
      </c>
      <c r="N18" s="6181" t="s">
        <v>398</v>
      </c>
      <c r="O18" s="6053">
        <v>0</v>
      </c>
      <c r="P18" s="6053">
        <v>0</v>
      </c>
      <c r="Q18" s="6053">
        <v>0</v>
      </c>
      <c r="R18" s="6053">
        <v>0</v>
      </c>
      <c r="S18" s="6053">
        <v>0</v>
      </c>
      <c r="T18" s="6053">
        <v>0</v>
      </c>
      <c r="U18" s="6053">
        <v>0</v>
      </c>
      <c r="V18" s="6053">
        <v>0</v>
      </c>
      <c r="W18" s="6182" t="s">
        <v>398</v>
      </c>
      <c r="X18" s="6183">
        <v>0</v>
      </c>
      <c r="Y18" s="6183">
        <v>0</v>
      </c>
    </row>
    <row r="19" spans="1:59" ht="108">
      <c r="A19" s="88" t="s">
        <v>17</v>
      </c>
      <c r="B19" s="6053">
        <v>0</v>
      </c>
      <c r="C19" s="6034" t="s">
        <v>2740</v>
      </c>
      <c r="D19" s="6034" t="s">
        <v>2741</v>
      </c>
      <c r="E19" s="6034" t="s">
        <v>2741</v>
      </c>
      <c r="F19" s="6034">
        <v>0</v>
      </c>
      <c r="G19" s="6034" t="s">
        <v>2742</v>
      </c>
      <c r="H19" s="6053">
        <v>0</v>
      </c>
      <c r="I19" s="6053">
        <v>2</v>
      </c>
      <c r="J19" s="6031" t="s">
        <v>652</v>
      </c>
      <c r="K19" s="6053">
        <v>0</v>
      </c>
      <c r="L19" s="6053">
        <v>0</v>
      </c>
      <c r="M19" s="6053">
        <v>0</v>
      </c>
      <c r="N19" s="6181" t="s">
        <v>2743</v>
      </c>
      <c r="O19" s="6053">
        <v>0</v>
      </c>
      <c r="P19" s="6034" t="s">
        <v>2744</v>
      </c>
      <c r="Q19" s="6053">
        <v>0</v>
      </c>
      <c r="R19" s="6053">
        <v>0</v>
      </c>
      <c r="S19" s="6053">
        <v>0</v>
      </c>
      <c r="T19" s="6053">
        <v>0</v>
      </c>
      <c r="U19" s="6053">
        <v>0</v>
      </c>
      <c r="V19" s="6053">
        <v>0</v>
      </c>
      <c r="W19" s="6184" t="s">
        <v>2745</v>
      </c>
      <c r="X19" s="6183">
        <v>0</v>
      </c>
      <c r="Y19" s="6183">
        <v>0</v>
      </c>
    </row>
    <row r="20" spans="1:59">
      <c r="A20" s="88" t="s">
        <v>18</v>
      </c>
      <c r="B20" s="6053">
        <v>4</v>
      </c>
      <c r="C20" s="6053">
        <v>0</v>
      </c>
      <c r="D20" s="6053" t="s">
        <v>398</v>
      </c>
      <c r="E20" s="6053" t="s">
        <v>398</v>
      </c>
      <c r="F20" s="6053">
        <v>4</v>
      </c>
      <c r="G20" s="6053">
        <v>0</v>
      </c>
      <c r="H20" s="6053" t="s">
        <v>398</v>
      </c>
      <c r="I20" s="6053" t="s">
        <v>398</v>
      </c>
      <c r="J20" s="6031" t="s">
        <v>398</v>
      </c>
      <c r="K20" s="6053" t="s">
        <v>398</v>
      </c>
      <c r="L20" s="6053" t="s">
        <v>398</v>
      </c>
      <c r="M20" s="6053" t="s">
        <v>398</v>
      </c>
      <c r="N20" s="6181" t="s">
        <v>398</v>
      </c>
      <c r="O20" s="6053">
        <v>0</v>
      </c>
      <c r="P20" s="6053" t="s">
        <v>398</v>
      </c>
      <c r="Q20" s="6053" t="s">
        <v>398</v>
      </c>
      <c r="R20" s="6053" t="s">
        <v>398</v>
      </c>
      <c r="S20" s="6053" t="s">
        <v>398</v>
      </c>
      <c r="T20" s="6053">
        <v>0</v>
      </c>
      <c r="U20" s="6053" t="s">
        <v>398</v>
      </c>
      <c r="V20" s="6053" t="s">
        <v>398</v>
      </c>
      <c r="W20" s="6182" t="s">
        <v>398</v>
      </c>
      <c r="X20" s="6183" t="s">
        <v>398</v>
      </c>
      <c r="Y20" s="6183" t="s">
        <v>398</v>
      </c>
    </row>
    <row r="21" spans="1:59" ht="14.25" customHeight="1">
      <c r="A21" s="88" t="s">
        <v>19</v>
      </c>
      <c r="B21" s="6053">
        <v>0</v>
      </c>
      <c r="C21" s="6053" t="s">
        <v>398</v>
      </c>
      <c r="D21" s="6053" t="s">
        <v>398</v>
      </c>
      <c r="E21" s="6053" t="s">
        <v>398</v>
      </c>
      <c r="F21" s="6053" t="s">
        <v>398</v>
      </c>
      <c r="G21" s="6053">
        <v>0</v>
      </c>
      <c r="H21" s="6053" t="s">
        <v>398</v>
      </c>
      <c r="I21" s="6053" t="s">
        <v>398</v>
      </c>
      <c r="J21" s="6031" t="s">
        <v>652</v>
      </c>
      <c r="K21" s="6053">
        <v>0</v>
      </c>
      <c r="L21" s="6053" t="s">
        <v>398</v>
      </c>
      <c r="M21" s="6053" t="s">
        <v>398</v>
      </c>
      <c r="N21" s="6181" t="s">
        <v>398</v>
      </c>
      <c r="O21" s="6053">
        <v>0</v>
      </c>
      <c r="P21" s="6053" t="s">
        <v>398</v>
      </c>
      <c r="Q21" s="6053" t="s">
        <v>398</v>
      </c>
      <c r="R21" s="6053">
        <v>0</v>
      </c>
      <c r="S21" s="6053">
        <v>0</v>
      </c>
      <c r="T21" s="6053">
        <v>31</v>
      </c>
      <c r="U21" s="6053">
        <v>0</v>
      </c>
      <c r="V21" s="6053">
        <v>31</v>
      </c>
      <c r="W21" s="6182" t="s">
        <v>398</v>
      </c>
      <c r="X21" s="6183">
        <v>0</v>
      </c>
      <c r="Y21" s="6183" t="s">
        <v>398</v>
      </c>
    </row>
    <row r="22" spans="1:59">
      <c r="A22" s="88" t="s">
        <v>20</v>
      </c>
      <c r="B22" s="6053">
        <v>0</v>
      </c>
      <c r="C22" s="6053" t="s">
        <v>821</v>
      </c>
      <c r="D22" s="6053" t="s">
        <v>821</v>
      </c>
      <c r="E22" s="6053" t="s">
        <v>821</v>
      </c>
      <c r="F22" s="6053" t="s">
        <v>821</v>
      </c>
      <c r="G22" s="6053">
        <v>0</v>
      </c>
      <c r="H22" s="6053" t="s">
        <v>821</v>
      </c>
      <c r="I22" s="6053" t="s">
        <v>821</v>
      </c>
      <c r="J22" s="6031" t="s">
        <v>652</v>
      </c>
      <c r="K22" s="6053">
        <v>0</v>
      </c>
      <c r="L22" s="6053" t="s">
        <v>821</v>
      </c>
      <c r="M22" s="6053" t="s">
        <v>821</v>
      </c>
      <c r="N22" s="6181" t="s">
        <v>821</v>
      </c>
      <c r="O22" s="6053">
        <v>0</v>
      </c>
      <c r="P22" s="6053" t="s">
        <v>821</v>
      </c>
      <c r="Q22" s="6053" t="s">
        <v>821</v>
      </c>
      <c r="R22" s="6053" t="s">
        <v>821</v>
      </c>
      <c r="S22" s="6053" t="s">
        <v>821</v>
      </c>
      <c r="T22" s="6053">
        <v>0</v>
      </c>
      <c r="U22" s="6053" t="s">
        <v>821</v>
      </c>
      <c r="V22" s="6053" t="s">
        <v>821</v>
      </c>
      <c r="W22" s="6182" t="s">
        <v>821</v>
      </c>
      <c r="X22" s="6183" t="s">
        <v>821</v>
      </c>
      <c r="Y22" s="6183" t="s">
        <v>821</v>
      </c>
    </row>
    <row r="23" spans="1:59" ht="14.25" customHeight="1">
      <c r="A23" s="88" t="s">
        <v>21</v>
      </c>
      <c r="B23" s="6053">
        <v>0</v>
      </c>
      <c r="C23" s="6053" t="s">
        <v>398</v>
      </c>
      <c r="D23" s="6053" t="s">
        <v>398</v>
      </c>
      <c r="E23" s="6053" t="s">
        <v>398</v>
      </c>
      <c r="F23" s="6053" t="s">
        <v>398</v>
      </c>
      <c r="G23" s="6053">
        <v>0</v>
      </c>
      <c r="H23" s="6053" t="s">
        <v>398</v>
      </c>
      <c r="I23" s="6053">
        <v>0</v>
      </c>
      <c r="J23" s="6031" t="s">
        <v>724</v>
      </c>
      <c r="K23" s="6053">
        <v>0</v>
      </c>
      <c r="L23" s="6053">
        <v>0</v>
      </c>
      <c r="M23" s="6053">
        <v>0</v>
      </c>
      <c r="N23" s="6181">
        <v>0</v>
      </c>
      <c r="O23" s="6053">
        <v>0</v>
      </c>
      <c r="P23" s="6053">
        <v>0</v>
      </c>
      <c r="Q23" s="6053">
        <v>0</v>
      </c>
      <c r="R23" s="6053">
        <v>0</v>
      </c>
      <c r="S23" s="6053">
        <v>0</v>
      </c>
      <c r="T23" s="6053">
        <v>0</v>
      </c>
      <c r="U23" s="6053">
        <v>0</v>
      </c>
      <c r="V23" s="6053">
        <v>0</v>
      </c>
      <c r="W23" s="6182" t="s">
        <v>728</v>
      </c>
      <c r="X23" s="6183">
        <v>0</v>
      </c>
      <c r="Y23" s="6183">
        <v>0</v>
      </c>
    </row>
    <row r="24" spans="1:59" ht="14.25" customHeight="1">
      <c r="A24" s="88" t="s">
        <v>22</v>
      </c>
      <c r="B24" s="639">
        <v>0</v>
      </c>
      <c r="C24" s="639">
        <v>0</v>
      </c>
      <c r="D24" s="639">
        <v>0</v>
      </c>
      <c r="E24" s="639">
        <v>0</v>
      </c>
      <c r="F24" s="639">
        <v>0</v>
      </c>
      <c r="G24" s="639">
        <v>0</v>
      </c>
      <c r="H24" s="639">
        <v>0</v>
      </c>
      <c r="I24" s="639">
        <v>0</v>
      </c>
      <c r="J24" s="621" t="s">
        <v>724</v>
      </c>
      <c r="K24" s="639">
        <v>0</v>
      </c>
      <c r="L24" s="639">
        <v>0</v>
      </c>
      <c r="M24" s="639">
        <v>0</v>
      </c>
      <c r="N24" s="6185"/>
      <c r="O24" s="639">
        <v>0</v>
      </c>
      <c r="P24" s="639">
        <v>0</v>
      </c>
      <c r="Q24" s="639">
        <v>0</v>
      </c>
      <c r="R24" s="639">
        <v>0</v>
      </c>
      <c r="S24" s="639">
        <v>0</v>
      </c>
      <c r="T24" s="639">
        <v>0</v>
      </c>
      <c r="U24" s="639">
        <v>0</v>
      </c>
      <c r="V24" s="639">
        <v>0</v>
      </c>
      <c r="W24" s="6186" t="s">
        <v>398</v>
      </c>
      <c r="X24" s="6187">
        <v>0</v>
      </c>
      <c r="Y24" s="6187">
        <v>0</v>
      </c>
    </row>
    <row r="25" spans="1:59">
      <c r="A25" s="88" t="s">
        <v>23</v>
      </c>
      <c r="B25" s="6053" t="s">
        <v>428</v>
      </c>
      <c r="C25" s="6053" t="s">
        <v>428</v>
      </c>
      <c r="D25" s="6053" t="s">
        <v>428</v>
      </c>
      <c r="E25" s="6053" t="s">
        <v>428</v>
      </c>
      <c r="F25" s="6053" t="s">
        <v>428</v>
      </c>
      <c r="G25" s="6053" t="s">
        <v>428</v>
      </c>
      <c r="H25" s="6053" t="s">
        <v>428</v>
      </c>
      <c r="I25" s="6053" t="s">
        <v>428</v>
      </c>
      <c r="J25" s="6031"/>
      <c r="K25" s="6053" t="s">
        <v>428</v>
      </c>
      <c r="L25" s="6053" t="s">
        <v>428</v>
      </c>
      <c r="M25" s="6053" t="s">
        <v>428</v>
      </c>
      <c r="N25" s="6181" t="s">
        <v>428</v>
      </c>
      <c r="O25" s="6053" t="s">
        <v>428</v>
      </c>
      <c r="P25" s="6053" t="s">
        <v>428</v>
      </c>
      <c r="Q25" s="6053" t="s">
        <v>428</v>
      </c>
      <c r="R25" s="6053" t="s">
        <v>428</v>
      </c>
      <c r="S25" s="6053" t="s">
        <v>428</v>
      </c>
      <c r="T25" s="6053" t="s">
        <v>428</v>
      </c>
      <c r="U25" s="6053" t="s">
        <v>428</v>
      </c>
      <c r="V25" s="6053" t="s">
        <v>428</v>
      </c>
      <c r="W25" s="6182" t="s">
        <v>428</v>
      </c>
      <c r="X25" s="6183" t="s">
        <v>428</v>
      </c>
      <c r="Y25" s="6183" t="s">
        <v>428</v>
      </c>
    </row>
    <row r="26" spans="1:59" ht="14.25" customHeight="1">
      <c r="A26" s="88" t="s">
        <v>24</v>
      </c>
      <c r="B26" s="6053" t="s">
        <v>428</v>
      </c>
      <c r="C26" s="6053" t="s">
        <v>398</v>
      </c>
      <c r="D26" s="6053" t="s">
        <v>428</v>
      </c>
      <c r="E26" s="6053" t="s">
        <v>398</v>
      </c>
      <c r="F26" s="6053" t="s">
        <v>428</v>
      </c>
      <c r="G26" s="6053" t="s">
        <v>428</v>
      </c>
      <c r="H26" s="6053">
        <v>0</v>
      </c>
      <c r="I26" s="6053" t="s">
        <v>428</v>
      </c>
      <c r="J26" s="6031" t="s">
        <v>652</v>
      </c>
      <c r="K26" s="6053" t="s">
        <v>398</v>
      </c>
      <c r="L26" s="6053" t="s">
        <v>428</v>
      </c>
      <c r="M26" s="6053" t="s">
        <v>398</v>
      </c>
      <c r="N26" s="6181" t="s">
        <v>398</v>
      </c>
      <c r="O26" s="6053" t="s">
        <v>428</v>
      </c>
      <c r="P26" s="6053" t="s">
        <v>398</v>
      </c>
      <c r="Q26" s="6053" t="s">
        <v>428</v>
      </c>
      <c r="R26" s="6053" t="s">
        <v>428</v>
      </c>
      <c r="S26" s="6053" t="s">
        <v>428</v>
      </c>
      <c r="T26" s="6053" t="s">
        <v>428</v>
      </c>
      <c r="U26" s="6053">
        <v>0</v>
      </c>
      <c r="V26" s="6053" t="s">
        <v>428</v>
      </c>
      <c r="W26" s="6182" t="s">
        <v>398</v>
      </c>
      <c r="X26" s="6183" t="s">
        <v>428</v>
      </c>
      <c r="Y26" s="6183" t="s">
        <v>428</v>
      </c>
    </row>
    <row r="27" spans="1:59">
      <c r="A27" s="88" t="s">
        <v>25</v>
      </c>
      <c r="B27" s="6053">
        <v>0</v>
      </c>
      <c r="C27" s="6053" t="s">
        <v>398</v>
      </c>
      <c r="D27" s="6053" t="s">
        <v>398</v>
      </c>
      <c r="E27" s="6053" t="s">
        <v>398</v>
      </c>
      <c r="F27" s="6053" t="s">
        <v>398</v>
      </c>
      <c r="G27" s="6053">
        <v>0</v>
      </c>
      <c r="H27" s="6053" t="s">
        <v>398</v>
      </c>
      <c r="I27" s="6053" t="s">
        <v>398</v>
      </c>
      <c r="J27" s="6053" t="s">
        <v>398</v>
      </c>
      <c r="K27" s="6053" t="s">
        <v>398</v>
      </c>
      <c r="L27" s="6053" t="s">
        <v>398</v>
      </c>
      <c r="M27" s="6053" t="s">
        <v>398</v>
      </c>
      <c r="N27" s="6053" t="s">
        <v>398</v>
      </c>
      <c r="O27" s="6053">
        <v>0</v>
      </c>
      <c r="P27" s="6053" t="s">
        <v>398</v>
      </c>
      <c r="Q27" s="6053" t="s">
        <v>398</v>
      </c>
      <c r="R27" s="6053" t="s">
        <v>398</v>
      </c>
      <c r="S27" s="6053">
        <v>0</v>
      </c>
      <c r="T27" s="6053" t="s">
        <v>398</v>
      </c>
      <c r="U27" s="6053" t="s">
        <v>398</v>
      </c>
      <c r="V27" s="6053" t="s">
        <v>398</v>
      </c>
      <c r="W27" s="6053" t="s">
        <v>398</v>
      </c>
      <c r="X27" s="6053" t="s">
        <v>398</v>
      </c>
      <c r="Y27" s="6053" t="s">
        <v>398</v>
      </c>
    </row>
    <row r="28" spans="1:59">
      <c r="A28" s="88" t="s">
        <v>26</v>
      </c>
      <c r="B28" s="6053" t="s">
        <v>428</v>
      </c>
      <c r="C28" s="6053" t="s">
        <v>428</v>
      </c>
      <c r="D28" s="6053" t="s">
        <v>428</v>
      </c>
      <c r="E28" s="6053" t="s">
        <v>428</v>
      </c>
      <c r="F28" s="6053" t="s">
        <v>428</v>
      </c>
      <c r="G28" s="6053" t="s">
        <v>428</v>
      </c>
      <c r="H28" s="6053" t="s">
        <v>428</v>
      </c>
      <c r="I28" s="6053" t="s">
        <v>428</v>
      </c>
      <c r="J28" s="6031" t="s">
        <v>652</v>
      </c>
      <c r="K28" s="6053" t="s">
        <v>428</v>
      </c>
      <c r="L28" s="6053" t="s">
        <v>428</v>
      </c>
      <c r="M28" s="6053" t="s">
        <v>428</v>
      </c>
      <c r="N28" s="6181" t="s">
        <v>958</v>
      </c>
      <c r="O28" s="6053" t="s">
        <v>428</v>
      </c>
      <c r="P28" s="6053" t="s">
        <v>428</v>
      </c>
      <c r="Q28" s="6053" t="s">
        <v>428</v>
      </c>
      <c r="R28" s="6053" t="s">
        <v>428</v>
      </c>
      <c r="S28" s="6053" t="s">
        <v>428</v>
      </c>
      <c r="T28" s="6053" t="s">
        <v>428</v>
      </c>
      <c r="U28" s="6053" t="s">
        <v>428</v>
      </c>
      <c r="V28" s="6053" t="s">
        <v>428</v>
      </c>
      <c r="W28" s="6053" t="s">
        <v>428</v>
      </c>
      <c r="X28" s="6053" t="s">
        <v>428</v>
      </c>
      <c r="Y28" s="6053" t="s">
        <v>428</v>
      </c>
    </row>
    <row r="29" spans="1:59">
      <c r="A29" s="88" t="s">
        <v>27</v>
      </c>
      <c r="B29" s="6053">
        <v>0</v>
      </c>
      <c r="C29" s="6053">
        <v>0</v>
      </c>
      <c r="D29" s="6053">
        <v>0</v>
      </c>
      <c r="E29" s="6053">
        <v>0</v>
      </c>
      <c r="F29" s="6053">
        <v>0</v>
      </c>
      <c r="G29" s="6053">
        <v>0</v>
      </c>
      <c r="H29" s="6053">
        <v>0</v>
      </c>
      <c r="I29" s="6053">
        <v>0</v>
      </c>
      <c r="J29" s="6031" t="s">
        <v>652</v>
      </c>
      <c r="K29" s="6053">
        <v>0</v>
      </c>
      <c r="L29" s="6053">
        <v>0</v>
      </c>
      <c r="M29" s="6053">
        <v>0</v>
      </c>
      <c r="N29" s="6181">
        <v>0</v>
      </c>
      <c r="O29" s="6053">
        <v>0</v>
      </c>
      <c r="P29" s="6053">
        <v>0</v>
      </c>
      <c r="Q29" s="6053">
        <v>0</v>
      </c>
      <c r="R29" s="6053">
        <v>0</v>
      </c>
      <c r="S29" s="6053">
        <v>0</v>
      </c>
      <c r="T29" s="6053">
        <v>0</v>
      </c>
      <c r="U29" s="6053">
        <v>0</v>
      </c>
      <c r="V29" s="6053">
        <v>0</v>
      </c>
      <c r="W29" s="6182" t="s">
        <v>398</v>
      </c>
      <c r="X29" s="6183">
        <v>0</v>
      </c>
      <c r="Y29" s="6183">
        <v>0</v>
      </c>
    </row>
    <row r="30" spans="1:59">
      <c r="A30" s="201" t="s">
        <v>28</v>
      </c>
      <c r="B30" s="6053">
        <v>0</v>
      </c>
      <c r="C30" s="6053">
        <v>0</v>
      </c>
      <c r="D30" s="6053">
        <v>0</v>
      </c>
      <c r="E30" s="6053">
        <v>0</v>
      </c>
      <c r="F30" s="6053">
        <v>0</v>
      </c>
      <c r="G30" s="6053">
        <v>3</v>
      </c>
      <c r="H30" s="6053">
        <v>0</v>
      </c>
      <c r="I30" s="6053">
        <v>3</v>
      </c>
      <c r="J30" s="6031" t="s">
        <v>652</v>
      </c>
      <c r="K30" s="6053">
        <v>0</v>
      </c>
      <c r="L30" s="6053">
        <v>0</v>
      </c>
      <c r="M30" s="6053">
        <v>0</v>
      </c>
      <c r="N30" s="6181" t="s">
        <v>398</v>
      </c>
      <c r="O30" s="6053">
        <v>0</v>
      </c>
      <c r="P30" s="6053">
        <v>0</v>
      </c>
      <c r="Q30" s="6053">
        <v>0</v>
      </c>
      <c r="R30" s="6053">
        <v>0</v>
      </c>
      <c r="S30" s="6053">
        <v>0</v>
      </c>
      <c r="T30" s="6053">
        <v>0</v>
      </c>
      <c r="U30" s="6053">
        <v>0</v>
      </c>
      <c r="V30" s="6053">
        <v>0</v>
      </c>
      <c r="W30" s="6182" t="s">
        <v>728</v>
      </c>
      <c r="X30" s="6183">
        <v>0</v>
      </c>
      <c r="Y30" s="6183">
        <v>0</v>
      </c>
    </row>
    <row r="31" spans="1:59" s="5" customFormat="1" ht="14.25" customHeight="1">
      <c r="A31" s="143" t="s">
        <v>29</v>
      </c>
      <c r="B31" s="6053">
        <v>0</v>
      </c>
      <c r="C31" s="6053" t="s">
        <v>725</v>
      </c>
      <c r="D31" s="6053" t="s">
        <v>725</v>
      </c>
      <c r="E31" s="6053" t="s">
        <v>725</v>
      </c>
      <c r="F31" s="6053" t="s">
        <v>725</v>
      </c>
      <c r="G31" s="6053">
        <v>0</v>
      </c>
      <c r="H31" s="6053" t="s">
        <v>725</v>
      </c>
      <c r="I31" s="6053" t="s">
        <v>725</v>
      </c>
      <c r="J31" s="6031" t="s">
        <v>652</v>
      </c>
      <c r="K31" s="6053">
        <v>0</v>
      </c>
      <c r="L31" s="6053" t="s">
        <v>725</v>
      </c>
      <c r="M31" s="6053" t="s">
        <v>725</v>
      </c>
      <c r="N31" s="6181" t="s">
        <v>725</v>
      </c>
      <c r="O31" s="6053">
        <v>0</v>
      </c>
      <c r="P31" s="6053" t="s">
        <v>725</v>
      </c>
      <c r="Q31" s="6053" t="s">
        <v>725</v>
      </c>
      <c r="R31" s="6053" t="s">
        <v>725</v>
      </c>
      <c r="S31" s="6053">
        <v>0</v>
      </c>
      <c r="T31" s="6053">
        <v>0</v>
      </c>
      <c r="U31" s="6053" t="s">
        <v>1305</v>
      </c>
      <c r="V31" s="6053" t="s">
        <v>725</v>
      </c>
      <c r="W31" s="6182" t="s">
        <v>725</v>
      </c>
      <c r="X31" s="6183">
        <v>0</v>
      </c>
      <c r="Y31" s="6183" t="s">
        <v>725</v>
      </c>
      <c r="Z31"/>
      <c r="AA31"/>
      <c r="AB31"/>
      <c r="AC31"/>
      <c r="AD31"/>
      <c r="AE31"/>
      <c r="AF31"/>
      <c r="AG31"/>
      <c r="AH31"/>
      <c r="AI31"/>
      <c r="AJ31"/>
      <c r="AK31"/>
      <c r="AL31"/>
      <c r="AM31"/>
      <c r="AN31"/>
      <c r="AO31"/>
      <c r="AP31"/>
      <c r="AQ31"/>
      <c r="AR31"/>
      <c r="AS31"/>
      <c r="AT31"/>
      <c r="AU31"/>
      <c r="AV31"/>
      <c r="AW31"/>
      <c r="AX31"/>
      <c r="AY31"/>
      <c r="AZ31"/>
      <c r="BA31"/>
      <c r="BB31"/>
      <c r="BC31"/>
      <c r="BD31"/>
      <c r="BE31"/>
      <c r="BF31"/>
      <c r="BG31"/>
    </row>
    <row r="32" spans="1:59">
      <c r="A32" s="88" t="s">
        <v>30</v>
      </c>
      <c r="B32" s="6053">
        <v>1</v>
      </c>
      <c r="C32" s="6053">
        <v>1</v>
      </c>
      <c r="D32" s="6053">
        <v>0</v>
      </c>
      <c r="E32" s="6053">
        <v>0</v>
      </c>
      <c r="F32" s="6053">
        <v>1</v>
      </c>
      <c r="G32" s="6053">
        <v>1</v>
      </c>
      <c r="H32" s="6053">
        <v>0</v>
      </c>
      <c r="I32" s="6053">
        <v>0</v>
      </c>
      <c r="J32" s="6031" t="s">
        <v>652</v>
      </c>
      <c r="K32" s="6053">
        <v>0</v>
      </c>
      <c r="L32" s="6053">
        <v>0</v>
      </c>
      <c r="M32" s="6053">
        <v>0</v>
      </c>
      <c r="N32" s="6181">
        <v>0</v>
      </c>
      <c r="O32" s="6053">
        <v>0</v>
      </c>
      <c r="P32" s="6053">
        <v>0</v>
      </c>
      <c r="Q32" s="6053">
        <v>0</v>
      </c>
      <c r="R32" s="6053">
        <v>0</v>
      </c>
      <c r="S32" s="6053" t="s">
        <v>398</v>
      </c>
      <c r="T32" s="6053">
        <v>0</v>
      </c>
      <c r="U32" s="6053">
        <v>0</v>
      </c>
      <c r="V32" s="6053">
        <v>0</v>
      </c>
      <c r="W32" s="6182" t="s">
        <v>728</v>
      </c>
      <c r="X32" s="6183">
        <v>0</v>
      </c>
      <c r="Y32" s="6183">
        <v>0</v>
      </c>
    </row>
    <row r="33" spans="1:59" s="24" customFormat="1">
      <c r="A33" s="88" t="s">
        <v>31</v>
      </c>
      <c r="B33" s="6053">
        <v>15</v>
      </c>
      <c r="C33" s="6053">
        <v>15</v>
      </c>
      <c r="D33" s="6053" t="s">
        <v>814</v>
      </c>
      <c r="E33" s="6053">
        <v>5</v>
      </c>
      <c r="F33" s="6053">
        <v>7</v>
      </c>
      <c r="G33" s="6053" t="s">
        <v>815</v>
      </c>
      <c r="H33" s="6053">
        <v>0</v>
      </c>
      <c r="I33" s="6053">
        <v>0</v>
      </c>
      <c r="J33" s="6031" t="s">
        <v>652</v>
      </c>
      <c r="K33" s="6053">
        <v>0</v>
      </c>
      <c r="L33" s="6053">
        <v>0</v>
      </c>
      <c r="M33" s="6053">
        <v>0</v>
      </c>
      <c r="N33" s="6181" t="s">
        <v>398</v>
      </c>
      <c r="O33" s="6053">
        <v>0</v>
      </c>
      <c r="P33" s="6053">
        <v>0</v>
      </c>
      <c r="Q33" s="6053">
        <v>0</v>
      </c>
      <c r="R33" s="6053">
        <v>0</v>
      </c>
      <c r="S33" s="6053">
        <v>0</v>
      </c>
      <c r="T33" s="6053">
        <v>0</v>
      </c>
      <c r="U33" s="6053">
        <v>0</v>
      </c>
      <c r="V33" s="6053">
        <v>0</v>
      </c>
      <c r="W33" s="6182" t="s">
        <v>398</v>
      </c>
      <c r="X33" s="6183">
        <v>0</v>
      </c>
      <c r="Y33" s="6183">
        <v>0</v>
      </c>
      <c r="Z33"/>
      <c r="AA33"/>
      <c r="AB33"/>
      <c r="AC33"/>
      <c r="AD33"/>
      <c r="AE33"/>
      <c r="AF33"/>
      <c r="AG33"/>
      <c r="AH33"/>
      <c r="AI33"/>
      <c r="AJ33"/>
      <c r="AK33"/>
      <c r="AL33"/>
      <c r="AM33"/>
      <c r="AN33"/>
      <c r="AO33"/>
      <c r="AP33"/>
      <c r="AQ33"/>
      <c r="AR33"/>
      <c r="AS33"/>
      <c r="AT33"/>
      <c r="AU33"/>
      <c r="AV33"/>
      <c r="AW33"/>
      <c r="AX33"/>
      <c r="AY33"/>
      <c r="AZ33"/>
      <c r="BA33"/>
      <c r="BB33"/>
      <c r="BC33"/>
      <c r="BD33"/>
      <c r="BE33"/>
      <c r="BF33"/>
      <c r="BG33"/>
    </row>
    <row r="34" spans="1:59">
      <c r="A34" s="88" t="s">
        <v>32</v>
      </c>
      <c r="B34" s="6053">
        <v>37</v>
      </c>
      <c r="C34" s="6053">
        <v>37</v>
      </c>
      <c r="D34" s="6053">
        <v>0</v>
      </c>
      <c r="E34" s="6053">
        <v>37</v>
      </c>
      <c r="F34" s="6053">
        <v>0</v>
      </c>
      <c r="G34" s="6053">
        <v>0</v>
      </c>
      <c r="H34" s="6053">
        <v>0</v>
      </c>
      <c r="I34" s="6053">
        <v>0</v>
      </c>
      <c r="J34" s="6031" t="s">
        <v>652</v>
      </c>
      <c r="K34" s="6053">
        <v>0</v>
      </c>
      <c r="L34" s="6053">
        <v>0</v>
      </c>
      <c r="M34" s="6053">
        <v>0</v>
      </c>
      <c r="N34" s="6181">
        <v>0</v>
      </c>
      <c r="O34" s="6053">
        <v>0</v>
      </c>
      <c r="P34" s="6053">
        <v>0</v>
      </c>
      <c r="Q34" s="6053">
        <v>0</v>
      </c>
      <c r="R34" s="6053">
        <v>0</v>
      </c>
      <c r="S34" s="6053">
        <v>0</v>
      </c>
      <c r="T34" s="6053">
        <v>0</v>
      </c>
      <c r="U34" s="6053">
        <v>0</v>
      </c>
      <c r="V34" s="6053">
        <v>0</v>
      </c>
      <c r="W34" s="6182" t="s">
        <v>728</v>
      </c>
      <c r="X34" s="6183">
        <v>0</v>
      </c>
      <c r="Y34" s="6183">
        <v>0</v>
      </c>
    </row>
    <row r="35" spans="1:59" ht="14.25" customHeight="1">
      <c r="A35" s="88" t="s">
        <v>33</v>
      </c>
      <c r="B35" s="6053">
        <v>0</v>
      </c>
      <c r="C35" s="6053">
        <v>0</v>
      </c>
      <c r="D35" s="6053">
        <v>0</v>
      </c>
      <c r="E35" s="6053">
        <v>0</v>
      </c>
      <c r="F35" s="6053">
        <v>0</v>
      </c>
      <c r="G35" s="6053">
        <v>0</v>
      </c>
      <c r="H35" s="6053">
        <v>0</v>
      </c>
      <c r="I35" s="6053">
        <v>0</v>
      </c>
      <c r="J35" s="6031" t="s">
        <v>652</v>
      </c>
      <c r="K35" s="6053">
        <v>0</v>
      </c>
      <c r="L35" s="6053">
        <v>0</v>
      </c>
      <c r="M35" s="6053">
        <v>0</v>
      </c>
      <c r="N35" s="6181" t="s">
        <v>1045</v>
      </c>
      <c r="O35" s="6053">
        <v>0</v>
      </c>
      <c r="P35" s="6053">
        <v>0</v>
      </c>
      <c r="Q35" s="6053">
        <v>0</v>
      </c>
      <c r="R35" s="6053">
        <v>0</v>
      </c>
      <c r="S35" s="6053">
        <v>0</v>
      </c>
      <c r="T35" s="6053">
        <v>0</v>
      </c>
      <c r="U35" s="6053">
        <v>0</v>
      </c>
      <c r="V35" s="6053">
        <v>0</v>
      </c>
      <c r="W35" s="6188" t="s">
        <v>728</v>
      </c>
      <c r="X35" s="6183">
        <v>0</v>
      </c>
      <c r="Y35" s="6183">
        <v>0</v>
      </c>
    </row>
    <row r="36" spans="1:59" ht="14.25" customHeight="1">
      <c r="A36" s="88" t="s">
        <v>34</v>
      </c>
      <c r="B36" s="6053" t="s">
        <v>428</v>
      </c>
      <c r="C36" s="6053" t="s">
        <v>428</v>
      </c>
      <c r="D36" s="6053" t="s">
        <v>428</v>
      </c>
      <c r="E36" s="6053" t="s">
        <v>428</v>
      </c>
      <c r="F36" s="6053" t="s">
        <v>428</v>
      </c>
      <c r="G36" s="6053" t="s">
        <v>428</v>
      </c>
      <c r="H36" s="6053" t="s">
        <v>428</v>
      </c>
      <c r="I36" s="6053" t="s">
        <v>428</v>
      </c>
      <c r="J36" s="6031" t="s">
        <v>652</v>
      </c>
      <c r="K36" s="6053" t="s">
        <v>428</v>
      </c>
      <c r="L36" s="6053" t="s">
        <v>428</v>
      </c>
      <c r="M36" s="6053" t="s">
        <v>428</v>
      </c>
      <c r="N36" s="6181" t="s">
        <v>428</v>
      </c>
      <c r="O36" s="6053" t="s">
        <v>428</v>
      </c>
      <c r="P36" s="6053" t="s">
        <v>428</v>
      </c>
      <c r="Q36" s="6053" t="s">
        <v>428</v>
      </c>
      <c r="R36" s="6053" t="s">
        <v>428</v>
      </c>
      <c r="S36" s="6053" t="s">
        <v>428</v>
      </c>
      <c r="T36" s="6053" t="s">
        <v>428</v>
      </c>
      <c r="U36" s="6053" t="s">
        <v>428</v>
      </c>
      <c r="V36" s="6053" t="s">
        <v>428</v>
      </c>
      <c r="W36" s="6182" t="s">
        <v>428</v>
      </c>
      <c r="X36" s="6183" t="s">
        <v>428</v>
      </c>
      <c r="Y36" s="6183" t="s">
        <v>428</v>
      </c>
    </row>
    <row r="37" spans="1:59" ht="120">
      <c r="A37" s="148" t="s">
        <v>35</v>
      </c>
      <c r="B37" s="4876">
        <v>0</v>
      </c>
      <c r="C37" s="4876" t="s">
        <v>398</v>
      </c>
      <c r="D37" s="4876" t="s">
        <v>398</v>
      </c>
      <c r="E37" s="4876" t="s">
        <v>398</v>
      </c>
      <c r="F37" s="4876" t="s">
        <v>398</v>
      </c>
      <c r="G37" s="4876">
        <v>2</v>
      </c>
      <c r="H37" s="4876" t="s">
        <v>398</v>
      </c>
      <c r="I37" s="4876">
        <v>2</v>
      </c>
      <c r="J37" s="5071" t="s">
        <v>652</v>
      </c>
      <c r="K37" s="4876" t="s">
        <v>398</v>
      </c>
      <c r="L37" s="4876" t="s">
        <v>398</v>
      </c>
      <c r="M37" s="4876" t="s">
        <v>398</v>
      </c>
      <c r="N37" s="5071" t="s">
        <v>2682</v>
      </c>
      <c r="O37" s="4876">
        <v>0</v>
      </c>
      <c r="P37" s="4876" t="s">
        <v>398</v>
      </c>
      <c r="Q37" s="4876">
        <v>0</v>
      </c>
      <c r="R37" s="4876" t="s">
        <v>398</v>
      </c>
      <c r="S37" s="4876" t="s">
        <v>398</v>
      </c>
      <c r="T37" s="4876">
        <v>0</v>
      </c>
      <c r="U37" s="4876" t="s">
        <v>398</v>
      </c>
      <c r="V37" s="4876">
        <v>0</v>
      </c>
      <c r="W37" s="4876" t="s">
        <v>398</v>
      </c>
      <c r="X37" s="4876">
        <v>0</v>
      </c>
      <c r="Y37" s="4876">
        <v>0</v>
      </c>
    </row>
    <row r="38" spans="1:59" ht="393.75">
      <c r="A38" s="88" t="s">
        <v>36</v>
      </c>
      <c r="B38" s="6053" t="s">
        <v>428</v>
      </c>
      <c r="C38" s="6053" t="s">
        <v>398</v>
      </c>
      <c r="D38" s="6053" t="s">
        <v>398</v>
      </c>
      <c r="E38" s="6053" t="s">
        <v>398</v>
      </c>
      <c r="F38" s="6053" t="s">
        <v>428</v>
      </c>
      <c r="G38" s="6053" t="s">
        <v>428</v>
      </c>
      <c r="H38" s="6053" t="s">
        <v>398</v>
      </c>
      <c r="I38" s="6053" t="s">
        <v>428</v>
      </c>
      <c r="J38" s="6031" t="s">
        <v>652</v>
      </c>
      <c r="K38" s="6053" t="s">
        <v>428</v>
      </c>
      <c r="L38" s="6053" t="s">
        <v>428</v>
      </c>
      <c r="M38" s="6053" t="s">
        <v>428</v>
      </c>
      <c r="N38" s="6189" t="s">
        <v>1941</v>
      </c>
      <c r="O38" s="6053" t="s">
        <v>428</v>
      </c>
      <c r="P38" s="6053" t="s">
        <v>398</v>
      </c>
      <c r="Q38" s="6053" t="s">
        <v>398</v>
      </c>
      <c r="R38" s="6053" t="s">
        <v>398</v>
      </c>
      <c r="S38" s="6053" t="s">
        <v>428</v>
      </c>
      <c r="T38" s="6053" t="s">
        <v>428</v>
      </c>
      <c r="U38" s="6053" t="s">
        <v>398</v>
      </c>
      <c r="V38" s="6053" t="s">
        <v>398</v>
      </c>
      <c r="W38" s="6182" t="s">
        <v>398</v>
      </c>
      <c r="X38" s="6183" t="s">
        <v>428</v>
      </c>
      <c r="Y38" s="6183" t="s">
        <v>428</v>
      </c>
    </row>
    <row r="39" spans="1:59">
      <c r="A39" s="88" t="s">
        <v>37</v>
      </c>
      <c r="B39" s="2166">
        <v>0</v>
      </c>
      <c r="C39" s="2166" t="s">
        <v>398</v>
      </c>
      <c r="D39" s="2166" t="s">
        <v>398</v>
      </c>
      <c r="E39" s="2166" t="s">
        <v>398</v>
      </c>
      <c r="F39" s="2166">
        <v>0</v>
      </c>
      <c r="G39" s="2166">
        <v>0</v>
      </c>
      <c r="H39" s="2166" t="s">
        <v>398</v>
      </c>
      <c r="I39" s="2166">
        <v>0</v>
      </c>
      <c r="J39" s="2167" t="s">
        <v>652</v>
      </c>
      <c r="K39" s="2166">
        <v>0</v>
      </c>
      <c r="L39" s="2166">
        <v>0</v>
      </c>
      <c r="M39" s="2166">
        <v>0</v>
      </c>
      <c r="N39" s="2165" t="s">
        <v>398</v>
      </c>
      <c r="O39" s="6053">
        <v>0</v>
      </c>
      <c r="P39" s="6053" t="s">
        <v>398</v>
      </c>
      <c r="Q39" s="6053">
        <v>0</v>
      </c>
      <c r="R39" s="6053">
        <v>0</v>
      </c>
      <c r="S39" s="6053">
        <v>0</v>
      </c>
      <c r="T39" s="6053">
        <v>0</v>
      </c>
      <c r="U39" s="6053" t="s">
        <v>398</v>
      </c>
      <c r="V39" s="6053">
        <v>0</v>
      </c>
      <c r="W39" s="6182" t="s">
        <v>398</v>
      </c>
      <c r="X39" s="6183">
        <v>0</v>
      </c>
      <c r="Y39" s="6183">
        <v>0</v>
      </c>
    </row>
    <row r="40" spans="1:59" ht="14.25" customHeight="1">
      <c r="A40" s="88" t="s">
        <v>38</v>
      </c>
      <c r="B40" s="4086" t="s">
        <v>428</v>
      </c>
      <c r="C40" s="4086" t="s">
        <v>428</v>
      </c>
      <c r="D40" s="4086" t="s">
        <v>428</v>
      </c>
      <c r="E40" s="4086" t="s">
        <v>428</v>
      </c>
      <c r="F40" s="4086" t="s">
        <v>428</v>
      </c>
      <c r="G40" s="4086" t="s">
        <v>428</v>
      </c>
      <c r="H40" s="4086" t="s">
        <v>428</v>
      </c>
      <c r="I40" s="4086" t="s">
        <v>428</v>
      </c>
      <c r="J40" s="4084" t="s">
        <v>652</v>
      </c>
      <c r="K40" s="4086" t="s">
        <v>428</v>
      </c>
      <c r="L40" s="4086" t="s">
        <v>428</v>
      </c>
      <c r="M40" s="4086" t="s">
        <v>428</v>
      </c>
      <c r="N40" s="4085" t="s">
        <v>398</v>
      </c>
      <c r="O40" s="6053" t="s">
        <v>428</v>
      </c>
      <c r="P40" s="6053" t="s">
        <v>398</v>
      </c>
      <c r="Q40" s="6053" t="s">
        <v>428</v>
      </c>
      <c r="R40" s="6053" t="s">
        <v>428</v>
      </c>
      <c r="S40" s="6053" t="s">
        <v>428</v>
      </c>
      <c r="T40" s="6053" t="s">
        <v>428</v>
      </c>
      <c r="U40" s="6053" t="s">
        <v>428</v>
      </c>
      <c r="V40" s="6053" t="s">
        <v>428</v>
      </c>
      <c r="W40" s="6182" t="s">
        <v>428</v>
      </c>
      <c r="X40" s="6183" t="s">
        <v>428</v>
      </c>
      <c r="Y40" s="6183" t="s">
        <v>428</v>
      </c>
    </row>
    <row r="41" spans="1:59">
      <c r="A41" s="88" t="s">
        <v>39</v>
      </c>
      <c r="B41" s="1821" t="s">
        <v>428</v>
      </c>
      <c r="C41" s="1821" t="s">
        <v>428</v>
      </c>
      <c r="D41" s="1821" t="s">
        <v>428</v>
      </c>
      <c r="E41" s="1821" t="s">
        <v>428</v>
      </c>
      <c r="F41" s="1821" t="s">
        <v>428</v>
      </c>
      <c r="G41" s="1821" t="s">
        <v>428</v>
      </c>
      <c r="H41" s="1821" t="s">
        <v>428</v>
      </c>
      <c r="I41" s="1821" t="s">
        <v>428</v>
      </c>
      <c r="J41" s="1821" t="s">
        <v>428</v>
      </c>
      <c r="K41" s="1821" t="s">
        <v>428</v>
      </c>
      <c r="L41" s="1821" t="s">
        <v>428</v>
      </c>
      <c r="M41" s="1821" t="s">
        <v>428</v>
      </c>
      <c r="N41" s="1821" t="s">
        <v>428</v>
      </c>
      <c r="O41" s="6053" t="s">
        <v>428</v>
      </c>
      <c r="P41" s="6053" t="s">
        <v>428</v>
      </c>
      <c r="Q41" s="6053" t="s">
        <v>428</v>
      </c>
      <c r="R41" s="6053" t="s">
        <v>428</v>
      </c>
      <c r="S41" s="6053" t="s">
        <v>428</v>
      </c>
      <c r="T41" s="6053" t="s">
        <v>428</v>
      </c>
      <c r="U41" s="6053" t="s">
        <v>428</v>
      </c>
      <c r="V41" s="6053" t="s">
        <v>428</v>
      </c>
      <c r="W41" s="6053" t="s">
        <v>428</v>
      </c>
      <c r="X41" s="6053" t="s">
        <v>428</v>
      </c>
      <c r="Y41" s="6053" t="s">
        <v>428</v>
      </c>
    </row>
    <row r="42" spans="1:59">
      <c r="A42" s="88" t="s">
        <v>40</v>
      </c>
      <c r="B42" s="2077">
        <v>0</v>
      </c>
      <c r="C42" s="2077">
        <v>0</v>
      </c>
      <c r="D42" s="2077">
        <v>0</v>
      </c>
      <c r="E42" s="2077">
        <v>0</v>
      </c>
      <c r="F42" s="2077">
        <v>0</v>
      </c>
      <c r="G42" s="2077">
        <v>0</v>
      </c>
      <c r="H42" s="2077">
        <v>0</v>
      </c>
      <c r="I42" s="2077">
        <v>0</v>
      </c>
      <c r="J42" s="2075" t="s">
        <v>652</v>
      </c>
      <c r="K42" s="2077">
        <v>0</v>
      </c>
      <c r="L42" s="2077">
        <v>0</v>
      </c>
      <c r="M42" s="2077">
        <v>0</v>
      </c>
      <c r="N42" s="2076">
        <v>0</v>
      </c>
      <c r="O42" s="6053">
        <v>0</v>
      </c>
      <c r="P42" s="6053">
        <v>0</v>
      </c>
      <c r="Q42" s="6053">
        <v>0</v>
      </c>
      <c r="R42" s="6053">
        <v>0</v>
      </c>
      <c r="S42" s="6053">
        <v>0</v>
      </c>
      <c r="T42" s="6053">
        <v>0</v>
      </c>
      <c r="U42" s="6053">
        <v>0</v>
      </c>
      <c r="V42" s="6053">
        <v>0</v>
      </c>
      <c r="W42" s="6182" t="s">
        <v>728</v>
      </c>
      <c r="X42" s="6183">
        <v>0</v>
      </c>
      <c r="Y42" s="6183">
        <v>0</v>
      </c>
    </row>
    <row r="43" spans="1:59">
      <c r="A43" s="88" t="s">
        <v>41</v>
      </c>
      <c r="B43" s="3698" t="s">
        <v>428</v>
      </c>
      <c r="C43" s="3698" t="s">
        <v>428</v>
      </c>
      <c r="D43" s="3698" t="s">
        <v>428</v>
      </c>
      <c r="E43" s="3698" t="s">
        <v>428</v>
      </c>
      <c r="F43" s="3698" t="s">
        <v>428</v>
      </c>
      <c r="G43" s="3698" t="s">
        <v>428</v>
      </c>
      <c r="H43" s="3698" t="s">
        <v>428</v>
      </c>
      <c r="I43" s="3698" t="s">
        <v>428</v>
      </c>
      <c r="J43" s="3698" t="s">
        <v>428</v>
      </c>
      <c r="K43" s="3698" t="s">
        <v>428</v>
      </c>
      <c r="L43" s="3698" t="s">
        <v>428</v>
      </c>
      <c r="M43" s="3698" t="s">
        <v>428</v>
      </c>
      <c r="N43" s="3698" t="s">
        <v>428</v>
      </c>
      <c r="O43" s="6053" t="s">
        <v>428</v>
      </c>
      <c r="P43" s="6053" t="s">
        <v>428</v>
      </c>
      <c r="Q43" s="6053" t="s">
        <v>428</v>
      </c>
      <c r="R43" s="6053" t="s">
        <v>428</v>
      </c>
      <c r="S43" s="6053" t="s">
        <v>428</v>
      </c>
      <c r="T43" s="6053" t="s">
        <v>428</v>
      </c>
      <c r="U43" s="6053" t="s">
        <v>428</v>
      </c>
      <c r="V43" s="6053" t="s">
        <v>428</v>
      </c>
      <c r="W43" s="6053" t="s">
        <v>428</v>
      </c>
      <c r="X43" s="6053" t="s">
        <v>428</v>
      </c>
      <c r="Y43" s="6199" t="s">
        <v>428</v>
      </c>
    </row>
    <row r="44" spans="1:59">
      <c r="A44" s="88" t="s">
        <v>42</v>
      </c>
      <c r="B44" s="3700">
        <v>166</v>
      </c>
      <c r="C44" s="3700">
        <v>148</v>
      </c>
      <c r="D44" s="3323">
        <v>0</v>
      </c>
      <c r="E44" s="3711">
        <v>2</v>
      </c>
      <c r="F44" s="3711">
        <v>6</v>
      </c>
      <c r="G44" s="3711">
        <v>0</v>
      </c>
      <c r="H44" s="3713" t="s">
        <v>728</v>
      </c>
      <c r="I44" s="3712">
        <v>59</v>
      </c>
      <c r="J44" s="3712">
        <v>29</v>
      </c>
      <c r="K44" s="3714" t="s">
        <v>724</v>
      </c>
      <c r="L44" s="3715" t="s">
        <v>2139</v>
      </c>
      <c r="M44" s="3716" t="s">
        <v>724</v>
      </c>
      <c r="N44" s="3716">
        <v>4</v>
      </c>
      <c r="O44" s="6190" t="s">
        <v>652</v>
      </c>
      <c r="P44" s="6127" t="s">
        <v>724</v>
      </c>
      <c r="Q44" s="6190" t="s">
        <v>731</v>
      </c>
      <c r="R44" s="6054">
        <v>0</v>
      </c>
      <c r="S44" s="6122">
        <v>0</v>
      </c>
      <c r="T44" s="6191" t="s">
        <v>652</v>
      </c>
      <c r="U44" s="6122"/>
      <c r="V44" s="6122" t="s">
        <v>398</v>
      </c>
      <c r="W44" s="6126">
        <v>0</v>
      </c>
      <c r="X44" s="6198">
        <v>0</v>
      </c>
      <c r="Y44" s="6200" t="s">
        <v>398</v>
      </c>
      <c r="Z44" s="6197"/>
      <c r="AA44" s="6197"/>
    </row>
    <row r="45" spans="1:59">
      <c r="A45" s="88" t="s">
        <v>43</v>
      </c>
      <c r="B45" s="2554" t="s">
        <v>428</v>
      </c>
      <c r="C45" s="2554" t="s">
        <v>428</v>
      </c>
      <c r="D45" s="2554" t="s">
        <v>428</v>
      </c>
      <c r="E45" s="2554" t="s">
        <v>428</v>
      </c>
      <c r="F45" s="2554" t="s">
        <v>428</v>
      </c>
      <c r="G45" s="2554">
        <v>0</v>
      </c>
      <c r="H45" s="2554">
        <v>0</v>
      </c>
      <c r="I45" s="2554" t="s">
        <v>428</v>
      </c>
      <c r="J45" s="2552" t="s">
        <v>652</v>
      </c>
      <c r="K45" s="2554" t="s">
        <v>428</v>
      </c>
      <c r="L45" s="2554" t="s">
        <v>428</v>
      </c>
      <c r="M45" s="2554">
        <v>0</v>
      </c>
      <c r="N45" s="2553" t="s">
        <v>398</v>
      </c>
      <c r="O45" s="6053">
        <v>0</v>
      </c>
      <c r="P45" s="6053">
        <v>0</v>
      </c>
      <c r="Q45" s="6053" t="s">
        <v>428</v>
      </c>
      <c r="R45" s="6053" t="s">
        <v>428</v>
      </c>
      <c r="S45" s="6053" t="s">
        <v>428</v>
      </c>
      <c r="T45" s="6053" t="s">
        <v>428</v>
      </c>
      <c r="U45" s="6053" t="s">
        <v>428</v>
      </c>
      <c r="V45" s="6053" t="s">
        <v>428</v>
      </c>
      <c r="W45" s="6182" t="s">
        <v>428</v>
      </c>
      <c r="X45" s="6183" t="s">
        <v>428</v>
      </c>
      <c r="Y45" s="6183" t="s">
        <v>428</v>
      </c>
    </row>
    <row r="46" spans="1:59" ht="14.25" customHeight="1">
      <c r="A46" s="88" t="s">
        <v>44</v>
      </c>
      <c r="B46" s="1352">
        <v>0</v>
      </c>
      <c r="C46" s="1352">
        <v>0</v>
      </c>
      <c r="D46" s="1352">
        <v>0</v>
      </c>
      <c r="E46" s="1352">
        <v>0</v>
      </c>
      <c r="F46" s="1352">
        <v>0</v>
      </c>
      <c r="G46" s="1352">
        <v>0</v>
      </c>
      <c r="H46" s="1352">
        <v>0</v>
      </c>
      <c r="I46" s="1352">
        <v>0</v>
      </c>
      <c r="J46" s="1350" t="s">
        <v>652</v>
      </c>
      <c r="K46" s="1352">
        <v>0</v>
      </c>
      <c r="L46" s="1352">
        <v>0</v>
      </c>
      <c r="M46" s="1352">
        <v>0</v>
      </c>
      <c r="N46" s="1351">
        <v>0</v>
      </c>
      <c r="O46" s="6053">
        <v>0</v>
      </c>
      <c r="P46" s="6053">
        <v>0</v>
      </c>
      <c r="Q46" s="6053">
        <v>0</v>
      </c>
      <c r="R46" s="6053">
        <v>0</v>
      </c>
      <c r="S46" s="6053">
        <v>0</v>
      </c>
      <c r="T46" s="6053">
        <v>0</v>
      </c>
      <c r="U46" s="6053">
        <v>0</v>
      </c>
      <c r="V46" s="6053">
        <v>0</v>
      </c>
      <c r="W46" s="6182" t="s">
        <v>728</v>
      </c>
      <c r="X46" s="6183">
        <v>0</v>
      </c>
      <c r="Y46" s="6183">
        <v>0</v>
      </c>
    </row>
    <row r="47" spans="1:59" ht="14.25" customHeight="1">
      <c r="A47" s="88" t="s">
        <v>45</v>
      </c>
      <c r="B47" s="933">
        <v>0</v>
      </c>
      <c r="C47" s="933" t="s">
        <v>398</v>
      </c>
      <c r="D47" s="933" t="s">
        <v>398</v>
      </c>
      <c r="E47" s="933" t="s">
        <v>398</v>
      </c>
      <c r="F47" s="933" t="s">
        <v>398</v>
      </c>
      <c r="G47" s="933">
        <v>2</v>
      </c>
      <c r="H47" s="933">
        <v>0</v>
      </c>
      <c r="I47" s="933">
        <v>0</v>
      </c>
      <c r="J47" s="923" t="s">
        <v>652</v>
      </c>
      <c r="K47" s="933">
        <v>0</v>
      </c>
      <c r="L47" s="933">
        <v>0</v>
      </c>
      <c r="M47" s="933" t="s">
        <v>398</v>
      </c>
      <c r="N47" s="928" t="s">
        <v>958</v>
      </c>
      <c r="O47" s="6053">
        <v>0</v>
      </c>
      <c r="P47" s="6053" t="s">
        <v>398</v>
      </c>
      <c r="Q47" s="6053" t="s">
        <v>398</v>
      </c>
      <c r="R47" s="6053" t="s">
        <v>398</v>
      </c>
      <c r="S47" s="6053" t="s">
        <v>398</v>
      </c>
      <c r="T47" s="6053">
        <v>0</v>
      </c>
      <c r="U47" s="6053">
        <v>0</v>
      </c>
      <c r="V47" s="6053">
        <v>0</v>
      </c>
      <c r="W47" s="6182" t="s">
        <v>398</v>
      </c>
      <c r="X47" s="6183" t="s">
        <v>398</v>
      </c>
      <c r="Y47" s="6183" t="s">
        <v>398</v>
      </c>
    </row>
    <row r="48" spans="1:59">
      <c r="A48" s="88" t="s">
        <v>46</v>
      </c>
      <c r="B48" s="1444">
        <v>0</v>
      </c>
      <c r="C48" s="1444" t="s">
        <v>398</v>
      </c>
      <c r="D48" s="1444" t="s">
        <v>398</v>
      </c>
      <c r="E48" s="1444" t="s">
        <v>398</v>
      </c>
      <c r="F48" s="1444" t="s">
        <v>398</v>
      </c>
      <c r="G48" s="1444">
        <v>0</v>
      </c>
      <c r="H48" s="1444" t="s">
        <v>398</v>
      </c>
      <c r="I48" s="1444" t="s">
        <v>398</v>
      </c>
      <c r="J48" s="1444" t="s">
        <v>398</v>
      </c>
      <c r="K48" s="1444" t="s">
        <v>398</v>
      </c>
      <c r="L48" s="1444" t="s">
        <v>398</v>
      </c>
      <c r="M48" s="1444" t="s">
        <v>398</v>
      </c>
      <c r="N48" s="1444" t="s">
        <v>398</v>
      </c>
      <c r="O48" s="6053">
        <v>0</v>
      </c>
      <c r="P48" s="6053" t="s">
        <v>398</v>
      </c>
      <c r="Q48" s="6053" t="s">
        <v>398</v>
      </c>
      <c r="R48" s="6053" t="s">
        <v>398</v>
      </c>
      <c r="S48" s="6053" t="s">
        <v>398</v>
      </c>
      <c r="T48" s="6053">
        <v>0</v>
      </c>
      <c r="U48" s="6053" t="s">
        <v>398</v>
      </c>
      <c r="V48" s="6053" t="s">
        <v>398</v>
      </c>
      <c r="W48" s="6053" t="s">
        <v>398</v>
      </c>
      <c r="X48" s="6053" t="s">
        <v>398</v>
      </c>
      <c r="Y48" s="6053" t="s">
        <v>398</v>
      </c>
    </row>
    <row r="49" spans="1:59" s="51" customFormat="1" ht="14.25" customHeight="1">
      <c r="A49" s="88" t="s">
        <v>47</v>
      </c>
      <c r="B49" s="2272">
        <v>0</v>
      </c>
      <c r="C49" s="2272">
        <v>0</v>
      </c>
      <c r="D49" s="2272">
        <v>0</v>
      </c>
      <c r="E49" s="2272">
        <v>0</v>
      </c>
      <c r="F49" s="2272">
        <v>0</v>
      </c>
      <c r="G49" s="2272">
        <v>0</v>
      </c>
      <c r="H49" s="2272">
        <v>0</v>
      </c>
      <c r="I49" s="2272">
        <v>0</v>
      </c>
      <c r="J49" s="2270" t="s">
        <v>652</v>
      </c>
      <c r="K49" s="2272">
        <v>0</v>
      </c>
      <c r="L49" s="2272">
        <v>0</v>
      </c>
      <c r="M49" s="2272">
        <v>0</v>
      </c>
      <c r="N49" s="2271" t="s">
        <v>398</v>
      </c>
      <c r="O49" s="6053">
        <v>0</v>
      </c>
      <c r="P49" s="6053">
        <v>0</v>
      </c>
      <c r="Q49" s="6053">
        <v>0</v>
      </c>
      <c r="R49" s="6053">
        <v>0</v>
      </c>
      <c r="S49" s="6053">
        <v>0</v>
      </c>
      <c r="T49" s="6053">
        <v>0</v>
      </c>
      <c r="U49" s="6053">
        <v>0</v>
      </c>
      <c r="V49" s="6053">
        <v>0</v>
      </c>
      <c r="W49" s="6182" t="s">
        <v>398</v>
      </c>
      <c r="X49" s="6183">
        <v>0</v>
      </c>
      <c r="Y49" s="6183">
        <v>0</v>
      </c>
      <c r="Z49"/>
      <c r="AA49"/>
      <c r="AB49"/>
      <c r="AC49"/>
      <c r="AD49"/>
      <c r="AE49"/>
      <c r="AF49"/>
      <c r="AG49"/>
      <c r="AH49"/>
      <c r="AI49"/>
      <c r="AJ49"/>
      <c r="AK49"/>
      <c r="AL49"/>
      <c r="AM49"/>
      <c r="AN49"/>
      <c r="AO49"/>
      <c r="AP49"/>
      <c r="AQ49"/>
      <c r="AR49"/>
      <c r="AS49"/>
      <c r="AT49"/>
      <c r="AU49"/>
      <c r="AV49"/>
      <c r="AW49"/>
      <c r="AX49"/>
      <c r="AY49"/>
      <c r="AZ49"/>
      <c r="BA49"/>
      <c r="BB49"/>
      <c r="BC49"/>
      <c r="BD49"/>
      <c r="BE49"/>
      <c r="BF49"/>
      <c r="BG49"/>
    </row>
    <row r="50" spans="1:59" ht="14.25" customHeight="1">
      <c r="A50" s="88" t="s">
        <v>48</v>
      </c>
      <c r="B50" s="1256" t="s">
        <v>428</v>
      </c>
      <c r="C50" s="1256" t="s">
        <v>428</v>
      </c>
      <c r="D50" s="1256" t="s">
        <v>428</v>
      </c>
      <c r="E50" s="1256" t="s">
        <v>428</v>
      </c>
      <c r="F50" s="1256" t="s">
        <v>428</v>
      </c>
      <c r="G50" s="1256" t="s">
        <v>428</v>
      </c>
      <c r="H50" s="1256" t="s">
        <v>428</v>
      </c>
      <c r="I50" s="1256" t="s">
        <v>428</v>
      </c>
      <c r="J50" s="1256" t="s">
        <v>428</v>
      </c>
      <c r="K50" s="1256" t="s">
        <v>428</v>
      </c>
      <c r="L50" s="1256" t="s">
        <v>428</v>
      </c>
      <c r="M50" s="1256" t="s">
        <v>428</v>
      </c>
      <c r="N50" s="1256" t="s">
        <v>428</v>
      </c>
      <c r="O50" s="6053" t="s">
        <v>428</v>
      </c>
      <c r="P50" s="6053" t="s">
        <v>428</v>
      </c>
      <c r="Q50" s="6053" t="s">
        <v>428</v>
      </c>
      <c r="R50" s="6053" t="s">
        <v>428</v>
      </c>
      <c r="S50" s="6053" t="s">
        <v>428</v>
      </c>
      <c r="T50" s="6053" t="s">
        <v>428</v>
      </c>
      <c r="U50" s="6053" t="s">
        <v>428</v>
      </c>
      <c r="V50" s="6053" t="s">
        <v>428</v>
      </c>
      <c r="W50" s="6053" t="s">
        <v>428</v>
      </c>
      <c r="X50" s="6053" t="s">
        <v>428</v>
      </c>
      <c r="Y50" s="6053" t="s">
        <v>428</v>
      </c>
    </row>
    <row r="51" spans="1:59" ht="14.25" customHeight="1">
      <c r="A51" s="88" t="s">
        <v>49</v>
      </c>
      <c r="B51" s="837" t="s">
        <v>428</v>
      </c>
      <c r="C51" s="837" t="s">
        <v>398</v>
      </c>
      <c r="D51" s="837" t="s">
        <v>398</v>
      </c>
      <c r="E51" s="837" t="s">
        <v>398</v>
      </c>
      <c r="F51" s="837" t="s">
        <v>428</v>
      </c>
      <c r="G51" s="837" t="s">
        <v>428</v>
      </c>
      <c r="H51" s="837" t="s">
        <v>398</v>
      </c>
      <c r="I51" s="837" t="s">
        <v>398</v>
      </c>
      <c r="J51" s="835" t="s">
        <v>652</v>
      </c>
      <c r="K51" s="837" t="s">
        <v>428</v>
      </c>
      <c r="L51" s="837" t="s">
        <v>398</v>
      </c>
      <c r="M51" s="837" t="s">
        <v>398</v>
      </c>
      <c r="N51" s="836"/>
      <c r="O51" s="6053" t="s">
        <v>428</v>
      </c>
      <c r="P51" s="6053" t="s">
        <v>398</v>
      </c>
      <c r="Q51" s="6053" t="s">
        <v>398</v>
      </c>
      <c r="R51" s="6053" t="s">
        <v>398</v>
      </c>
      <c r="S51" s="6053" t="s">
        <v>398</v>
      </c>
      <c r="T51" s="6053" t="s">
        <v>428</v>
      </c>
      <c r="U51" s="6053" t="s">
        <v>398</v>
      </c>
      <c r="V51" s="6053" t="s">
        <v>398</v>
      </c>
      <c r="W51" s="6182" t="s">
        <v>398</v>
      </c>
      <c r="X51" s="6183" t="s">
        <v>398</v>
      </c>
      <c r="Y51" s="6183" t="s">
        <v>398</v>
      </c>
    </row>
    <row r="52" spans="1:59">
      <c r="A52" s="88" t="s">
        <v>50</v>
      </c>
      <c r="B52" s="4408" t="s">
        <v>428</v>
      </c>
      <c r="C52" s="4408" t="s">
        <v>2253</v>
      </c>
      <c r="D52" s="4408" t="s">
        <v>428</v>
      </c>
      <c r="E52" s="4408" t="s">
        <v>2253</v>
      </c>
      <c r="F52" s="4408" t="s">
        <v>428</v>
      </c>
      <c r="G52" s="4408" t="s">
        <v>428</v>
      </c>
      <c r="H52" s="4408" t="s">
        <v>2253</v>
      </c>
      <c r="I52" s="4408" t="s">
        <v>428</v>
      </c>
      <c r="J52" s="4408" t="s">
        <v>428</v>
      </c>
      <c r="K52" s="4408" t="s">
        <v>428</v>
      </c>
      <c r="L52" s="4408" t="s">
        <v>428</v>
      </c>
      <c r="M52" s="4408" t="s">
        <v>428</v>
      </c>
      <c r="N52" s="4407" t="s">
        <v>2253</v>
      </c>
      <c r="O52" s="6053" t="s">
        <v>428</v>
      </c>
      <c r="P52" s="6053" t="s">
        <v>2253</v>
      </c>
      <c r="Q52" s="6053" t="s">
        <v>428</v>
      </c>
      <c r="R52" s="6053" t="s">
        <v>428</v>
      </c>
      <c r="S52" s="6053" t="s">
        <v>428</v>
      </c>
      <c r="T52" s="6053" t="s">
        <v>428</v>
      </c>
      <c r="U52" s="6053" t="s">
        <v>428</v>
      </c>
      <c r="V52" s="6053" t="s">
        <v>428</v>
      </c>
      <c r="W52" s="6053" t="s">
        <v>428</v>
      </c>
      <c r="X52" s="6053" t="s">
        <v>428</v>
      </c>
      <c r="Y52" s="6053" t="s">
        <v>428</v>
      </c>
    </row>
    <row r="53" spans="1:59">
      <c r="A53" s="88" t="s">
        <v>51</v>
      </c>
      <c r="B53" s="3795">
        <v>0</v>
      </c>
      <c r="C53" s="3795">
        <v>0</v>
      </c>
      <c r="D53" s="3795">
        <v>0</v>
      </c>
      <c r="E53" s="3795">
        <v>0</v>
      </c>
      <c r="F53" s="3795">
        <v>0</v>
      </c>
      <c r="G53" s="3795">
        <v>0</v>
      </c>
      <c r="H53" s="3795">
        <v>0</v>
      </c>
      <c r="I53" s="3795">
        <v>0</v>
      </c>
      <c r="J53" s="3793" t="s">
        <v>652</v>
      </c>
      <c r="K53" s="3795">
        <v>0</v>
      </c>
      <c r="L53" s="3795">
        <v>0</v>
      </c>
      <c r="M53" s="3795">
        <v>0</v>
      </c>
      <c r="N53" s="3794">
        <v>0</v>
      </c>
      <c r="O53" s="6053">
        <v>0</v>
      </c>
      <c r="P53" s="6053">
        <v>0</v>
      </c>
      <c r="Q53" s="6053">
        <v>0</v>
      </c>
      <c r="R53" s="6053">
        <v>0</v>
      </c>
      <c r="S53" s="6053">
        <v>0</v>
      </c>
      <c r="T53" s="6053">
        <v>0</v>
      </c>
      <c r="U53" s="6053">
        <v>0</v>
      </c>
      <c r="V53" s="6053">
        <v>0</v>
      </c>
      <c r="W53" s="6182" t="s">
        <v>728</v>
      </c>
      <c r="X53" s="6183">
        <v>0</v>
      </c>
      <c r="Y53" s="6183">
        <v>0</v>
      </c>
    </row>
    <row r="54" spans="1:59">
      <c r="A54" s="88" t="s">
        <v>52</v>
      </c>
      <c r="B54" s="3032">
        <v>0</v>
      </c>
      <c r="C54" s="3032">
        <v>0</v>
      </c>
      <c r="D54" s="3032">
        <v>0</v>
      </c>
      <c r="E54" s="3032">
        <v>0</v>
      </c>
      <c r="F54" s="3032">
        <v>0</v>
      </c>
      <c r="G54" s="3032">
        <v>0</v>
      </c>
      <c r="H54" s="3032">
        <v>0</v>
      </c>
      <c r="I54" s="3032">
        <v>0</v>
      </c>
      <c r="J54" s="3030" t="s">
        <v>652</v>
      </c>
      <c r="K54" s="3032">
        <v>0</v>
      </c>
      <c r="L54" s="3032">
        <v>0</v>
      </c>
      <c r="M54" s="3032">
        <v>0</v>
      </c>
      <c r="N54" s="3031" t="s">
        <v>958</v>
      </c>
      <c r="O54" s="6053">
        <v>0</v>
      </c>
      <c r="P54" s="6053">
        <v>0</v>
      </c>
      <c r="Q54" s="6053">
        <v>0</v>
      </c>
      <c r="R54" s="6053">
        <v>0</v>
      </c>
      <c r="S54" s="6053">
        <v>0</v>
      </c>
      <c r="T54" s="6053">
        <v>0</v>
      </c>
      <c r="U54" s="6053">
        <v>0</v>
      </c>
      <c r="V54" s="6053">
        <v>0</v>
      </c>
      <c r="W54" s="6182" t="s">
        <v>728</v>
      </c>
      <c r="X54" s="6183">
        <v>0</v>
      </c>
      <c r="Y54" s="6183">
        <v>0</v>
      </c>
    </row>
    <row r="55" spans="1:59">
      <c r="A55" s="88" t="s">
        <v>53</v>
      </c>
      <c r="B55" s="2365">
        <v>0</v>
      </c>
      <c r="C55" s="2365" t="s">
        <v>725</v>
      </c>
      <c r="D55" s="2365" t="s">
        <v>725</v>
      </c>
      <c r="E55" s="2365" t="s">
        <v>725</v>
      </c>
      <c r="F55" s="2365" t="s">
        <v>725</v>
      </c>
      <c r="G55" s="2365">
        <v>0</v>
      </c>
      <c r="H55" s="2365" t="s">
        <v>725</v>
      </c>
      <c r="I55" s="2365" t="s">
        <v>725</v>
      </c>
      <c r="J55" s="2364" t="s">
        <v>652</v>
      </c>
      <c r="K55" s="2365">
        <v>0</v>
      </c>
      <c r="L55" s="2365" t="s">
        <v>725</v>
      </c>
      <c r="M55" s="2365" t="s">
        <v>725</v>
      </c>
      <c r="N55" s="2365" t="s">
        <v>725</v>
      </c>
      <c r="O55" s="6053">
        <v>0</v>
      </c>
      <c r="P55" s="6053" t="s">
        <v>725</v>
      </c>
      <c r="Q55" s="6053" t="s">
        <v>725</v>
      </c>
      <c r="R55" s="6053" t="s">
        <v>725</v>
      </c>
      <c r="S55" s="6053" t="s">
        <v>725</v>
      </c>
      <c r="T55" s="6053">
        <v>0</v>
      </c>
      <c r="U55" s="6053" t="s">
        <v>725</v>
      </c>
      <c r="V55" s="6053" t="s">
        <v>725</v>
      </c>
      <c r="W55" s="6053" t="s">
        <v>725</v>
      </c>
      <c r="X55" s="6183">
        <v>0</v>
      </c>
      <c r="Y55" s="6053" t="s">
        <v>725</v>
      </c>
    </row>
    <row r="56" spans="1:59" ht="14.25" customHeight="1">
      <c r="A56" s="88" t="s">
        <v>54</v>
      </c>
      <c r="B56" s="1644">
        <v>0</v>
      </c>
      <c r="C56" s="1644">
        <v>0</v>
      </c>
      <c r="D56" s="1644">
        <v>0</v>
      </c>
      <c r="E56" s="1644">
        <v>0</v>
      </c>
      <c r="F56" s="1644">
        <v>3</v>
      </c>
      <c r="G56" s="1644">
        <v>2</v>
      </c>
      <c r="H56" s="1644">
        <v>0</v>
      </c>
      <c r="I56" s="1644">
        <v>0</v>
      </c>
      <c r="J56" s="1642" t="s">
        <v>652</v>
      </c>
      <c r="K56" s="1644">
        <v>0</v>
      </c>
      <c r="L56" s="1644">
        <v>0</v>
      </c>
      <c r="M56" s="1644">
        <v>2</v>
      </c>
      <c r="N56" s="1643" t="s">
        <v>398</v>
      </c>
      <c r="O56" s="6053">
        <v>0</v>
      </c>
      <c r="P56" s="6053">
        <v>0</v>
      </c>
      <c r="Q56" s="6053">
        <v>0</v>
      </c>
      <c r="R56" s="6053">
        <v>0</v>
      </c>
      <c r="S56" s="6053">
        <v>0</v>
      </c>
      <c r="T56" s="6053">
        <v>0</v>
      </c>
      <c r="U56" s="6053">
        <v>0</v>
      </c>
      <c r="V56" s="6053">
        <v>0</v>
      </c>
      <c r="W56" s="6182" t="s">
        <v>728</v>
      </c>
      <c r="X56" s="6183">
        <v>0</v>
      </c>
      <c r="Y56" s="6183">
        <v>0</v>
      </c>
    </row>
    <row r="57" spans="1:59" ht="14.25" customHeight="1">
      <c r="A57" s="88" t="s">
        <v>55</v>
      </c>
      <c r="B57" s="5286">
        <v>0</v>
      </c>
      <c r="C57" s="5286" t="s">
        <v>398</v>
      </c>
      <c r="D57" s="5286" t="s">
        <v>398</v>
      </c>
      <c r="E57" s="5286" t="s">
        <v>398</v>
      </c>
      <c r="F57" s="5286">
        <v>0</v>
      </c>
      <c r="G57" s="5286">
        <v>0</v>
      </c>
      <c r="H57" s="5286" t="s">
        <v>398</v>
      </c>
      <c r="I57" s="5286" t="s">
        <v>398</v>
      </c>
      <c r="J57" s="5284" t="s">
        <v>652</v>
      </c>
      <c r="K57" s="5286">
        <v>0</v>
      </c>
      <c r="L57" s="5286" t="s">
        <v>398</v>
      </c>
      <c r="M57" s="5286" t="s">
        <v>398</v>
      </c>
      <c r="N57" s="5285" t="s">
        <v>1045</v>
      </c>
      <c r="O57" s="6053">
        <v>0</v>
      </c>
      <c r="P57" s="6053" t="s">
        <v>398</v>
      </c>
      <c r="Q57" s="6053" t="s">
        <v>398</v>
      </c>
      <c r="R57" s="6053" t="s">
        <v>398</v>
      </c>
      <c r="S57" s="6053" t="s">
        <v>398</v>
      </c>
      <c r="T57" s="6053">
        <v>0</v>
      </c>
      <c r="U57" s="6053" t="s">
        <v>398</v>
      </c>
      <c r="V57" s="6053" t="s">
        <v>398</v>
      </c>
      <c r="W57" s="6182" t="s">
        <v>398</v>
      </c>
      <c r="X57" s="6183">
        <v>0</v>
      </c>
      <c r="Y57" s="6183" t="s">
        <v>398</v>
      </c>
    </row>
    <row r="58" spans="1:59">
      <c r="A58" s="88" t="s">
        <v>56</v>
      </c>
      <c r="B58" s="5596">
        <v>0</v>
      </c>
      <c r="C58" s="5596">
        <v>0</v>
      </c>
      <c r="D58" s="5596">
        <v>0</v>
      </c>
      <c r="E58" s="5596">
        <v>0</v>
      </c>
      <c r="F58" s="5596">
        <v>0</v>
      </c>
      <c r="G58" s="5596">
        <v>0</v>
      </c>
      <c r="H58" s="5596">
        <v>0</v>
      </c>
      <c r="I58" s="5596">
        <v>0</v>
      </c>
      <c r="J58" s="5594" t="s">
        <v>652</v>
      </c>
      <c r="K58" s="5596">
        <v>0</v>
      </c>
      <c r="L58" s="5596">
        <v>0</v>
      </c>
      <c r="M58" s="5596">
        <v>0</v>
      </c>
      <c r="N58" s="5595"/>
      <c r="O58" s="6053">
        <v>0</v>
      </c>
      <c r="P58" s="6053">
        <v>0</v>
      </c>
      <c r="Q58" s="6053">
        <v>0</v>
      </c>
      <c r="R58" s="6053">
        <v>0</v>
      </c>
      <c r="S58" s="6053">
        <v>0</v>
      </c>
      <c r="T58" s="6053">
        <v>0</v>
      </c>
      <c r="U58" s="6053">
        <v>0</v>
      </c>
      <c r="V58" s="6053">
        <v>0</v>
      </c>
      <c r="W58" s="6182" t="s">
        <v>728</v>
      </c>
      <c r="X58" s="6183">
        <v>0</v>
      </c>
      <c r="Y58" s="6183">
        <v>0</v>
      </c>
    </row>
    <row r="59" spans="1:59">
      <c r="A59" s="100" t="s">
        <v>57</v>
      </c>
      <c r="B59" s="3602" t="s">
        <v>428</v>
      </c>
      <c r="C59" s="3602" t="s">
        <v>398</v>
      </c>
      <c r="D59" s="3602" t="s">
        <v>428</v>
      </c>
      <c r="E59" s="3602" t="s">
        <v>428</v>
      </c>
      <c r="F59" s="3602" t="s">
        <v>428</v>
      </c>
      <c r="G59" s="3602" t="s">
        <v>428</v>
      </c>
      <c r="H59" s="3602" t="s">
        <v>428</v>
      </c>
      <c r="I59" s="3602" t="s">
        <v>428</v>
      </c>
      <c r="J59" s="3600" t="s">
        <v>652</v>
      </c>
      <c r="K59" s="3602" t="s">
        <v>428</v>
      </c>
      <c r="L59" s="3602" t="s">
        <v>428</v>
      </c>
      <c r="M59" s="3602" t="s">
        <v>428</v>
      </c>
      <c r="N59" s="3601"/>
      <c r="O59" s="6053" t="s">
        <v>428</v>
      </c>
      <c r="P59" s="6053" t="s">
        <v>428</v>
      </c>
      <c r="Q59" s="6053" t="s">
        <v>428</v>
      </c>
      <c r="R59" s="6053" t="s">
        <v>428</v>
      </c>
      <c r="S59" s="6053" t="s">
        <v>428</v>
      </c>
      <c r="T59" s="6053">
        <v>90</v>
      </c>
      <c r="U59" s="6053">
        <v>0</v>
      </c>
      <c r="V59" s="6053">
        <v>90</v>
      </c>
      <c r="W59" s="6182" t="s">
        <v>398</v>
      </c>
      <c r="X59" s="6183" t="s">
        <v>428</v>
      </c>
      <c r="Y59" s="6183" t="s">
        <v>428</v>
      </c>
    </row>
    <row r="60" spans="1:59" s="24" customFormat="1" ht="14.25" customHeight="1">
      <c r="A60" s="88" t="s">
        <v>58</v>
      </c>
      <c r="B60" s="1542">
        <v>41</v>
      </c>
      <c r="C60" s="1542">
        <v>23</v>
      </c>
      <c r="D60" s="1542">
        <v>23</v>
      </c>
      <c r="E60" s="1542">
        <v>11</v>
      </c>
      <c r="F60" s="1542">
        <v>23</v>
      </c>
      <c r="G60" s="1542">
        <v>0</v>
      </c>
      <c r="H60" s="1542">
        <v>0</v>
      </c>
      <c r="I60" s="1542">
        <v>12</v>
      </c>
      <c r="J60" s="1540" t="s">
        <v>652</v>
      </c>
      <c r="K60" s="1542">
        <v>0</v>
      </c>
      <c r="L60" s="1542" t="s">
        <v>398</v>
      </c>
      <c r="M60" s="1542" t="s">
        <v>398</v>
      </c>
      <c r="N60" s="1541" t="s">
        <v>398</v>
      </c>
      <c r="O60" s="6053">
        <v>0</v>
      </c>
      <c r="P60" s="6053">
        <v>0</v>
      </c>
      <c r="Q60" s="6053">
        <v>0</v>
      </c>
      <c r="R60" s="6053">
        <v>0</v>
      </c>
      <c r="S60" s="6053">
        <v>0</v>
      </c>
      <c r="T60" s="6053">
        <v>0</v>
      </c>
      <c r="U60" s="6053">
        <v>0</v>
      </c>
      <c r="V60" s="6053">
        <v>0</v>
      </c>
      <c r="W60" s="6182" t="s">
        <v>728</v>
      </c>
      <c r="X60" s="6183">
        <v>0</v>
      </c>
      <c r="Y60" s="6183">
        <v>0</v>
      </c>
      <c r="Z60"/>
      <c r="AA60"/>
      <c r="AB60"/>
      <c r="AC60"/>
      <c r="AD60"/>
      <c r="AE60"/>
      <c r="AF60"/>
      <c r="AG60"/>
      <c r="AH60"/>
      <c r="AI60"/>
      <c r="AJ60"/>
      <c r="AK60"/>
      <c r="AL60"/>
      <c r="AM60"/>
      <c r="AN60"/>
      <c r="AO60"/>
      <c r="AP60"/>
      <c r="AQ60"/>
      <c r="AR60"/>
      <c r="AS60"/>
      <c r="AT60"/>
      <c r="AU60"/>
      <c r="AV60"/>
      <c r="AW60"/>
      <c r="AX60"/>
      <c r="AY60"/>
      <c r="AZ60"/>
      <c r="BA60"/>
      <c r="BB60"/>
      <c r="BC60"/>
      <c r="BD60"/>
      <c r="BE60"/>
      <c r="BF60"/>
      <c r="BG60"/>
    </row>
    <row r="61" spans="1:59">
      <c r="A61" s="88" t="s">
        <v>59</v>
      </c>
      <c r="B61" s="4605">
        <v>0</v>
      </c>
      <c r="C61" s="4605" t="s">
        <v>398</v>
      </c>
      <c r="D61" s="4605" t="s">
        <v>398</v>
      </c>
      <c r="E61" s="4605" t="s">
        <v>398</v>
      </c>
      <c r="F61" s="4605" t="s">
        <v>398</v>
      </c>
      <c r="G61" s="4605">
        <v>0</v>
      </c>
      <c r="H61" s="4605" t="s">
        <v>398</v>
      </c>
      <c r="I61" s="4605" t="s">
        <v>398</v>
      </c>
      <c r="J61" s="4603" t="s">
        <v>833</v>
      </c>
      <c r="K61" s="4605" t="s">
        <v>398</v>
      </c>
      <c r="L61" s="4605" t="s">
        <v>398</v>
      </c>
      <c r="M61" s="4605" t="s">
        <v>398</v>
      </c>
      <c r="N61" s="4604" t="s">
        <v>1045</v>
      </c>
      <c r="O61" s="6053">
        <v>0</v>
      </c>
      <c r="P61" s="6053" t="s">
        <v>398</v>
      </c>
      <c r="Q61" s="6053" t="s">
        <v>398</v>
      </c>
      <c r="R61" s="6053" t="s">
        <v>398</v>
      </c>
      <c r="S61" s="6053" t="s">
        <v>398</v>
      </c>
      <c r="T61" s="6053">
        <v>0</v>
      </c>
      <c r="U61" s="6053" t="s">
        <v>398</v>
      </c>
      <c r="V61" s="6053" t="s">
        <v>398</v>
      </c>
      <c r="W61" s="6053" t="s">
        <v>398</v>
      </c>
      <c r="X61" s="6053" t="s">
        <v>398</v>
      </c>
      <c r="Y61" s="6053" t="s">
        <v>398</v>
      </c>
    </row>
    <row r="62" spans="1:59">
      <c r="A62" s="88" t="s">
        <v>60</v>
      </c>
      <c r="B62" s="4704">
        <v>0</v>
      </c>
      <c r="C62" s="4704">
        <v>0</v>
      </c>
      <c r="D62" s="4704">
        <v>0</v>
      </c>
      <c r="E62" s="4704">
        <v>0</v>
      </c>
      <c r="F62" s="4704">
        <v>0</v>
      </c>
      <c r="G62" s="4704">
        <v>0</v>
      </c>
      <c r="H62" s="4704">
        <v>0</v>
      </c>
      <c r="I62" s="4704">
        <v>0</v>
      </c>
      <c r="J62" s="4702" t="s">
        <v>652</v>
      </c>
      <c r="K62" s="4704">
        <v>0</v>
      </c>
      <c r="L62" s="4704">
        <v>0</v>
      </c>
      <c r="M62" s="4704">
        <v>0</v>
      </c>
      <c r="N62" s="4703" t="s">
        <v>398</v>
      </c>
      <c r="O62" s="6053">
        <v>0</v>
      </c>
      <c r="P62" s="6053">
        <v>0</v>
      </c>
      <c r="Q62" s="6053">
        <v>0</v>
      </c>
      <c r="R62" s="6053">
        <v>0</v>
      </c>
      <c r="S62" s="6053">
        <v>0</v>
      </c>
      <c r="T62" s="6053">
        <v>0</v>
      </c>
      <c r="U62" s="6053">
        <v>0</v>
      </c>
      <c r="V62" s="6053">
        <v>0</v>
      </c>
      <c r="W62" s="6182" t="s">
        <v>398</v>
      </c>
      <c r="X62" s="6183">
        <v>0</v>
      </c>
      <c r="Y62" s="6183">
        <v>0</v>
      </c>
    </row>
    <row r="63" spans="1:59">
      <c r="A63" s="88" t="s">
        <v>61</v>
      </c>
      <c r="B63" s="5495">
        <v>1</v>
      </c>
      <c r="C63" s="5495">
        <v>1</v>
      </c>
      <c r="D63" s="5495">
        <v>0</v>
      </c>
      <c r="E63" s="5495">
        <v>1</v>
      </c>
      <c r="F63" s="5495">
        <v>1</v>
      </c>
      <c r="G63" s="5495">
        <v>0</v>
      </c>
      <c r="H63" s="5495">
        <v>0</v>
      </c>
      <c r="I63" s="5495">
        <v>0</v>
      </c>
      <c r="J63" s="5493" t="s">
        <v>652</v>
      </c>
      <c r="K63" s="5495">
        <v>0</v>
      </c>
      <c r="L63" s="5495">
        <v>0</v>
      </c>
      <c r="M63" s="5495">
        <v>0</v>
      </c>
      <c r="N63" s="5494"/>
      <c r="O63" s="6053">
        <v>0</v>
      </c>
      <c r="P63" s="6053">
        <v>0</v>
      </c>
      <c r="Q63" s="6053">
        <v>0</v>
      </c>
      <c r="R63" s="6053">
        <v>0</v>
      </c>
      <c r="S63" s="6053">
        <v>0</v>
      </c>
      <c r="T63" s="6053">
        <v>0</v>
      </c>
      <c r="U63" s="6053">
        <v>0</v>
      </c>
      <c r="V63" s="6053">
        <v>0</v>
      </c>
      <c r="W63" s="6182" t="s">
        <v>728</v>
      </c>
      <c r="X63" s="6183">
        <v>0</v>
      </c>
      <c r="Y63" s="6183">
        <v>0</v>
      </c>
    </row>
    <row r="64" spans="1:59">
      <c r="A64" s="88" t="s">
        <v>62</v>
      </c>
      <c r="B64" s="3893">
        <v>0</v>
      </c>
      <c r="C64" s="3893">
        <v>0</v>
      </c>
      <c r="D64" s="3893">
        <v>0</v>
      </c>
      <c r="E64" s="3893">
        <v>0</v>
      </c>
      <c r="F64" s="3893">
        <v>0</v>
      </c>
      <c r="G64" s="3893">
        <v>0</v>
      </c>
      <c r="H64" s="3893">
        <v>0</v>
      </c>
      <c r="I64" s="3893">
        <v>0</v>
      </c>
      <c r="J64" s="3891" t="s">
        <v>652</v>
      </c>
      <c r="K64" s="3893">
        <v>0</v>
      </c>
      <c r="L64" s="3893">
        <v>0</v>
      </c>
      <c r="M64" s="3893">
        <v>0</v>
      </c>
      <c r="N64" s="3892">
        <v>0</v>
      </c>
      <c r="O64" s="6053">
        <v>0</v>
      </c>
      <c r="P64" s="6053">
        <v>0</v>
      </c>
      <c r="Q64" s="6053">
        <v>0</v>
      </c>
      <c r="R64" s="6053">
        <v>0</v>
      </c>
      <c r="S64" s="6053">
        <v>0</v>
      </c>
      <c r="T64" s="6053">
        <v>0</v>
      </c>
      <c r="U64" s="6053">
        <v>0</v>
      </c>
      <c r="V64" s="6053">
        <v>0</v>
      </c>
      <c r="W64" s="6182" t="s">
        <v>728</v>
      </c>
      <c r="X64" s="6183">
        <v>0</v>
      </c>
      <c r="Y64" s="6183">
        <v>0</v>
      </c>
    </row>
    <row r="65" spans="1:59">
      <c r="A65" s="88" t="s">
        <v>63</v>
      </c>
      <c r="B65" s="2651">
        <v>0</v>
      </c>
      <c r="C65" s="2651">
        <v>0</v>
      </c>
      <c r="D65" s="2651">
        <v>0</v>
      </c>
      <c r="E65" s="2651">
        <v>0</v>
      </c>
      <c r="F65" s="2651">
        <v>0</v>
      </c>
      <c r="G65" s="2651">
        <v>6</v>
      </c>
      <c r="H65" s="2651">
        <v>0</v>
      </c>
      <c r="I65" s="2651">
        <v>2</v>
      </c>
      <c r="J65" s="2649" t="s">
        <v>652</v>
      </c>
      <c r="K65" s="2651">
        <v>0</v>
      </c>
      <c r="L65" s="2651">
        <v>0</v>
      </c>
      <c r="M65" s="2651">
        <v>0</v>
      </c>
      <c r="N65" s="2650">
        <v>0</v>
      </c>
      <c r="O65" s="6053">
        <v>0</v>
      </c>
      <c r="P65" s="6053">
        <v>0</v>
      </c>
      <c r="Q65" s="6053">
        <v>0</v>
      </c>
      <c r="R65" s="6053">
        <v>0</v>
      </c>
      <c r="S65" s="6053">
        <v>0</v>
      </c>
      <c r="T65" s="6053">
        <v>0</v>
      </c>
      <c r="U65" s="6053">
        <v>0</v>
      </c>
      <c r="V65" s="6053">
        <v>0</v>
      </c>
      <c r="W65" s="6182" t="s">
        <v>728</v>
      </c>
      <c r="X65" s="6183">
        <v>0</v>
      </c>
      <c r="Y65" s="6183">
        <v>0</v>
      </c>
    </row>
    <row r="66" spans="1:59" ht="24">
      <c r="A66" s="88" t="s">
        <v>64</v>
      </c>
      <c r="B66" s="5903">
        <v>0</v>
      </c>
      <c r="C66" s="5903" t="s">
        <v>725</v>
      </c>
      <c r="D66" s="5903" t="s">
        <v>725</v>
      </c>
      <c r="E66" s="5903" t="s">
        <v>725</v>
      </c>
      <c r="F66" s="5903" t="s">
        <v>725</v>
      </c>
      <c r="G66" s="5903" t="s">
        <v>428</v>
      </c>
      <c r="H66" s="5903" t="s">
        <v>725</v>
      </c>
      <c r="I66" s="5903" t="s">
        <v>725</v>
      </c>
      <c r="J66" s="5901" t="s">
        <v>652</v>
      </c>
      <c r="K66" s="5903" t="s">
        <v>725</v>
      </c>
      <c r="L66" s="5903" t="s">
        <v>725</v>
      </c>
      <c r="M66" s="5903" t="s">
        <v>725</v>
      </c>
      <c r="N66" s="5902" t="s">
        <v>725</v>
      </c>
      <c r="O66" s="6053">
        <v>0</v>
      </c>
      <c r="P66" s="6053" t="s">
        <v>725</v>
      </c>
      <c r="Q66" s="6053" t="s">
        <v>725</v>
      </c>
      <c r="R66" s="6053" t="s">
        <v>725</v>
      </c>
      <c r="S66" s="6053" t="s">
        <v>725</v>
      </c>
      <c r="T66" s="6053">
        <v>2</v>
      </c>
      <c r="U66" s="6053">
        <v>0</v>
      </c>
      <c r="V66" s="6053">
        <v>1</v>
      </c>
      <c r="W66" s="6182" t="s">
        <v>725</v>
      </c>
      <c r="X66" s="6183" t="s">
        <v>3153</v>
      </c>
      <c r="Y66" s="6192" t="s">
        <v>3154</v>
      </c>
    </row>
    <row r="67" spans="1:59" ht="14.25" customHeight="1">
      <c r="A67" s="88" t="s">
        <v>65</v>
      </c>
      <c r="B67" s="4507" t="s">
        <v>428</v>
      </c>
      <c r="C67" s="4507" t="s">
        <v>428</v>
      </c>
      <c r="D67" s="4507" t="s">
        <v>428</v>
      </c>
      <c r="E67" s="4507" t="s">
        <v>428</v>
      </c>
      <c r="F67" s="4507" t="s">
        <v>428</v>
      </c>
      <c r="G67" s="4507" t="s">
        <v>428</v>
      </c>
      <c r="H67" s="4507" t="s">
        <v>428</v>
      </c>
      <c r="I67" s="4507" t="s">
        <v>428</v>
      </c>
      <c r="J67" s="4505" t="s">
        <v>652</v>
      </c>
      <c r="K67" s="4507" t="s">
        <v>428</v>
      </c>
      <c r="L67" s="4507" t="s">
        <v>428</v>
      </c>
      <c r="M67" s="4507" t="s">
        <v>428</v>
      </c>
      <c r="N67" s="4506" t="s">
        <v>398</v>
      </c>
      <c r="O67" s="6053" t="s">
        <v>428</v>
      </c>
      <c r="P67" s="6053" t="s">
        <v>428</v>
      </c>
      <c r="Q67" s="6053" t="s">
        <v>428</v>
      </c>
      <c r="R67" s="6053" t="s">
        <v>428</v>
      </c>
      <c r="S67" s="6053" t="s">
        <v>428</v>
      </c>
      <c r="T67" s="6053" t="s">
        <v>428</v>
      </c>
      <c r="U67" s="6053" t="s">
        <v>428</v>
      </c>
      <c r="V67" s="6053" t="s">
        <v>428</v>
      </c>
      <c r="W67" s="6182"/>
      <c r="X67" s="6183"/>
      <c r="Y67" s="6183"/>
    </row>
    <row r="68" spans="1:59" s="51" customFormat="1" ht="36">
      <c r="A68" s="143" t="s">
        <v>212</v>
      </c>
      <c r="B68" s="6055" t="s">
        <v>428</v>
      </c>
      <c r="C68" s="6055" t="s">
        <v>428</v>
      </c>
      <c r="D68" s="6055" t="s">
        <v>428</v>
      </c>
      <c r="E68" s="6055" t="s">
        <v>428</v>
      </c>
      <c r="F68" s="6055" t="s">
        <v>428</v>
      </c>
      <c r="G68" s="6055" t="s">
        <v>428</v>
      </c>
      <c r="H68" s="6055" t="s">
        <v>428</v>
      </c>
      <c r="I68" s="6055" t="s">
        <v>428</v>
      </c>
      <c r="J68" s="6033" t="s">
        <v>652</v>
      </c>
      <c r="K68" s="6055" t="s">
        <v>428</v>
      </c>
      <c r="L68" s="6055" t="s">
        <v>428</v>
      </c>
      <c r="M68" s="6055" t="s">
        <v>428</v>
      </c>
      <c r="N68" s="6051" t="s">
        <v>3213</v>
      </c>
      <c r="O68" s="6053">
        <v>0</v>
      </c>
      <c r="P68" s="6053" t="s">
        <v>398</v>
      </c>
      <c r="Q68" s="6053" t="s">
        <v>398</v>
      </c>
      <c r="R68" s="6053" t="s">
        <v>398</v>
      </c>
      <c r="S68" s="6053" t="s">
        <v>398</v>
      </c>
      <c r="T68" s="6053">
        <v>0</v>
      </c>
      <c r="U68" s="6053">
        <v>0</v>
      </c>
      <c r="V68" s="6053">
        <v>0</v>
      </c>
      <c r="W68" s="6182" t="s">
        <v>398</v>
      </c>
      <c r="X68" s="6183" t="s">
        <v>398</v>
      </c>
      <c r="Y68" s="6183" t="s">
        <v>398</v>
      </c>
      <c r="Z68"/>
      <c r="AA68"/>
      <c r="AB68"/>
      <c r="AC68"/>
      <c r="AD68"/>
      <c r="AE68"/>
      <c r="AF68"/>
      <c r="AG68"/>
      <c r="AH68"/>
      <c r="AI68"/>
      <c r="AJ68"/>
      <c r="AK68"/>
      <c r="AL68"/>
      <c r="AM68"/>
      <c r="AN68"/>
      <c r="AO68"/>
      <c r="AP68"/>
      <c r="AQ68"/>
      <c r="AR68"/>
      <c r="AS68"/>
      <c r="AT68"/>
      <c r="AU68"/>
      <c r="AV68"/>
      <c r="AW68"/>
      <c r="AX68"/>
      <c r="AY68"/>
      <c r="AZ68"/>
      <c r="BA68"/>
      <c r="BB68"/>
      <c r="BC68"/>
      <c r="BD68"/>
      <c r="BE68"/>
      <c r="BF68"/>
      <c r="BG68"/>
    </row>
    <row r="69" spans="1:59" ht="14.25" customHeight="1" thickBot="1">
      <c r="A69" s="149" t="s">
        <v>67</v>
      </c>
      <c r="B69" s="1920">
        <v>0</v>
      </c>
      <c r="C69" s="1920"/>
      <c r="D69" s="1920">
        <v>0</v>
      </c>
      <c r="E69" s="1920"/>
      <c r="F69" s="1920">
        <v>0</v>
      </c>
      <c r="G69" s="1920">
        <v>0</v>
      </c>
      <c r="H69" s="1920">
        <v>0</v>
      </c>
      <c r="I69" s="1920">
        <v>0</v>
      </c>
      <c r="J69" s="1918" t="s">
        <v>652</v>
      </c>
      <c r="K69" s="1920">
        <v>0</v>
      </c>
      <c r="L69" s="1920">
        <v>0</v>
      </c>
      <c r="M69" s="1920">
        <v>0</v>
      </c>
      <c r="N69" s="1919" t="s">
        <v>398</v>
      </c>
      <c r="O69" s="6053">
        <v>0</v>
      </c>
      <c r="P69" s="6053">
        <v>0</v>
      </c>
      <c r="Q69" s="6053">
        <v>0</v>
      </c>
      <c r="R69" s="6053">
        <v>0</v>
      </c>
      <c r="S69" s="6053">
        <v>0</v>
      </c>
      <c r="T69" s="6053">
        <v>0</v>
      </c>
      <c r="U69" s="6053">
        <v>0</v>
      </c>
      <c r="V69" s="6053">
        <v>0</v>
      </c>
      <c r="W69" s="6182" t="s">
        <v>398</v>
      </c>
      <c r="X69" s="6183">
        <v>0</v>
      </c>
      <c r="Y69" s="6183">
        <v>0</v>
      </c>
    </row>
    <row r="70" spans="1:59" ht="14.25" customHeight="1" thickBot="1">
      <c r="A70" s="150" t="s">
        <v>68</v>
      </c>
      <c r="B70" s="528">
        <f>SUM(B13:B69)</f>
        <v>316</v>
      </c>
      <c r="C70" s="528">
        <f t="shared" ref="C70:L70" si="0">SUM(C13:C69)</f>
        <v>276</v>
      </c>
      <c r="D70" s="528">
        <f t="shared" si="0"/>
        <v>30</v>
      </c>
      <c r="E70" s="528">
        <f t="shared" si="0"/>
        <v>92</v>
      </c>
      <c r="F70" s="528">
        <f t="shared" si="0"/>
        <v>96</v>
      </c>
      <c r="G70" s="528">
        <f t="shared" si="0"/>
        <v>42</v>
      </c>
      <c r="H70" s="528">
        <f t="shared" si="0"/>
        <v>0</v>
      </c>
      <c r="I70" s="528">
        <f t="shared" si="0"/>
        <v>101</v>
      </c>
      <c r="J70" s="529"/>
      <c r="K70" s="528">
        <f t="shared" si="0"/>
        <v>0</v>
      </c>
      <c r="L70" s="528">
        <f t="shared" si="0"/>
        <v>0</v>
      </c>
      <c r="M70" s="528">
        <f>SUM(M13:M69)</f>
        <v>2</v>
      </c>
      <c r="N70" s="353"/>
      <c r="O70" s="6193">
        <f t="shared" ref="O70:V70" si="1">SUM(O13:O69)</f>
        <v>5</v>
      </c>
      <c r="P70" s="6193">
        <f t="shared" si="1"/>
        <v>0</v>
      </c>
      <c r="Q70" s="6193">
        <f t="shared" si="1"/>
        <v>0</v>
      </c>
      <c r="R70" s="6193">
        <f t="shared" si="1"/>
        <v>0</v>
      </c>
      <c r="S70" s="6193">
        <f t="shared" si="1"/>
        <v>0</v>
      </c>
      <c r="T70" s="6193">
        <f t="shared" si="1"/>
        <v>129</v>
      </c>
      <c r="U70" s="6193">
        <f t="shared" si="1"/>
        <v>0</v>
      </c>
      <c r="V70" s="6193">
        <f t="shared" si="1"/>
        <v>128</v>
      </c>
      <c r="W70" s="6194"/>
      <c r="X70" s="6193">
        <f>SUM(X13:X69)</f>
        <v>0</v>
      </c>
      <c r="Y70" s="6193">
        <f>SUM(Y13:Y69)</f>
        <v>0</v>
      </c>
    </row>
    <row r="71" spans="1:59" ht="14.25" customHeight="1">
      <c r="A71" s="109" t="s">
        <v>69</v>
      </c>
      <c r="B71" s="4259" t="s">
        <v>428</v>
      </c>
      <c r="C71" s="4259" t="s">
        <v>428</v>
      </c>
      <c r="D71" s="4259" t="s">
        <v>428</v>
      </c>
      <c r="E71" s="4259" t="s">
        <v>428</v>
      </c>
      <c r="F71" s="4259" t="s">
        <v>428</v>
      </c>
      <c r="G71" s="4259" t="s">
        <v>428</v>
      </c>
      <c r="H71" s="4259" t="s">
        <v>428</v>
      </c>
      <c r="I71" s="4259" t="s">
        <v>428</v>
      </c>
      <c r="J71" s="4259" t="s">
        <v>428</v>
      </c>
      <c r="K71" s="4259" t="s">
        <v>428</v>
      </c>
      <c r="L71" s="4259" t="s">
        <v>428</v>
      </c>
      <c r="M71" s="4259" t="s">
        <v>428</v>
      </c>
      <c r="N71" s="4259" t="s">
        <v>428</v>
      </c>
      <c r="O71" s="6126" t="s">
        <v>428</v>
      </c>
      <c r="P71" s="6126" t="s">
        <v>428</v>
      </c>
      <c r="Q71" s="6126" t="s">
        <v>428</v>
      </c>
      <c r="R71" s="6126" t="s">
        <v>428</v>
      </c>
      <c r="S71" s="6126" t="s">
        <v>428</v>
      </c>
      <c r="T71" s="6126" t="s">
        <v>428</v>
      </c>
      <c r="U71" s="6126" t="s">
        <v>428</v>
      </c>
      <c r="V71" s="6126" t="s">
        <v>428</v>
      </c>
      <c r="W71" s="6126" t="s">
        <v>428</v>
      </c>
      <c r="X71" s="6126" t="s">
        <v>428</v>
      </c>
      <c r="Y71" s="6126" t="s">
        <v>428</v>
      </c>
    </row>
    <row r="72" spans="1:59" ht="14.25" customHeight="1">
      <c r="A72" s="102" t="s">
        <v>70</v>
      </c>
      <c r="B72" s="4259" t="s">
        <v>428</v>
      </c>
      <c r="C72" s="4259" t="s">
        <v>428</v>
      </c>
      <c r="D72" s="4259" t="s">
        <v>428</v>
      </c>
      <c r="E72" s="4259" t="s">
        <v>428</v>
      </c>
      <c r="F72" s="4259" t="s">
        <v>428</v>
      </c>
      <c r="G72" s="4259" t="s">
        <v>428</v>
      </c>
      <c r="H72" s="4259" t="s">
        <v>428</v>
      </c>
      <c r="I72" s="4259" t="s">
        <v>428</v>
      </c>
      <c r="J72" s="4259" t="s">
        <v>428</v>
      </c>
      <c r="K72" s="4259" t="s">
        <v>428</v>
      </c>
      <c r="L72" s="4259" t="s">
        <v>428</v>
      </c>
      <c r="M72" s="4259" t="s">
        <v>428</v>
      </c>
      <c r="N72" s="4259" t="s">
        <v>428</v>
      </c>
      <c r="O72" s="6126" t="s">
        <v>428</v>
      </c>
      <c r="P72" s="6126" t="s">
        <v>428</v>
      </c>
      <c r="Q72" s="6126" t="s">
        <v>428</v>
      </c>
      <c r="R72" s="6126" t="s">
        <v>428</v>
      </c>
      <c r="S72" s="6126" t="s">
        <v>428</v>
      </c>
      <c r="T72" s="6126" t="s">
        <v>428</v>
      </c>
      <c r="U72" s="6126" t="s">
        <v>428</v>
      </c>
      <c r="V72" s="6126" t="s">
        <v>428</v>
      </c>
      <c r="W72" s="6126" t="s">
        <v>428</v>
      </c>
      <c r="X72" s="6126" t="s">
        <v>428</v>
      </c>
      <c r="Y72" s="6126" t="s">
        <v>428</v>
      </c>
    </row>
    <row r="73" spans="1:59">
      <c r="A73" s="102" t="s">
        <v>71</v>
      </c>
      <c r="B73" s="4259" t="s">
        <v>428</v>
      </c>
      <c r="C73" s="4259" t="s">
        <v>428</v>
      </c>
      <c r="D73" s="4259" t="s">
        <v>428</v>
      </c>
      <c r="E73" s="4259" t="s">
        <v>428</v>
      </c>
      <c r="F73" s="4259" t="s">
        <v>428</v>
      </c>
      <c r="G73" s="4259" t="s">
        <v>428</v>
      </c>
      <c r="H73" s="4259" t="s">
        <v>428</v>
      </c>
      <c r="I73" s="4259" t="s">
        <v>428</v>
      </c>
      <c r="J73" s="4259" t="s">
        <v>428</v>
      </c>
      <c r="K73" s="4259" t="s">
        <v>428</v>
      </c>
      <c r="L73" s="4259" t="s">
        <v>428</v>
      </c>
      <c r="M73" s="4259" t="s">
        <v>428</v>
      </c>
      <c r="N73" s="4259" t="s">
        <v>428</v>
      </c>
      <c r="O73" s="6126" t="s">
        <v>428</v>
      </c>
      <c r="P73" s="6126" t="s">
        <v>428</v>
      </c>
      <c r="Q73" s="6126" t="s">
        <v>428</v>
      </c>
      <c r="R73" s="6126" t="s">
        <v>428</v>
      </c>
      <c r="S73" s="6126" t="s">
        <v>428</v>
      </c>
      <c r="T73" s="6126" t="s">
        <v>428</v>
      </c>
      <c r="U73" s="6126" t="s">
        <v>428</v>
      </c>
      <c r="V73" s="6126" t="s">
        <v>428</v>
      </c>
      <c r="W73" s="6126" t="s">
        <v>428</v>
      </c>
      <c r="X73" s="6126" t="s">
        <v>428</v>
      </c>
      <c r="Y73" s="6126" t="s">
        <v>428</v>
      </c>
    </row>
    <row r="74" spans="1:59" ht="14.25" customHeight="1">
      <c r="A74" s="102" t="s">
        <v>72</v>
      </c>
      <c r="B74" s="4259" t="s">
        <v>428</v>
      </c>
      <c r="C74" s="4259" t="s">
        <v>428</v>
      </c>
      <c r="D74" s="4259" t="s">
        <v>428</v>
      </c>
      <c r="E74" s="4259" t="s">
        <v>428</v>
      </c>
      <c r="F74" s="4259" t="s">
        <v>428</v>
      </c>
      <c r="G74" s="4259" t="s">
        <v>428</v>
      </c>
      <c r="H74" s="4259" t="s">
        <v>428</v>
      </c>
      <c r="I74" s="4259" t="s">
        <v>428</v>
      </c>
      <c r="J74" s="4259" t="s">
        <v>428</v>
      </c>
      <c r="K74" s="4259" t="s">
        <v>428</v>
      </c>
      <c r="L74" s="4259" t="s">
        <v>428</v>
      </c>
      <c r="M74" s="4259" t="s">
        <v>428</v>
      </c>
      <c r="N74" s="4259" t="s">
        <v>428</v>
      </c>
      <c r="O74" s="6126" t="s">
        <v>428</v>
      </c>
      <c r="P74" s="6126" t="s">
        <v>428</v>
      </c>
      <c r="Q74" s="6126" t="s">
        <v>428</v>
      </c>
      <c r="R74" s="6126" t="s">
        <v>428</v>
      </c>
      <c r="S74" s="6126" t="s">
        <v>428</v>
      </c>
      <c r="T74" s="6126" t="s">
        <v>428</v>
      </c>
      <c r="U74" s="6126" t="s">
        <v>428</v>
      </c>
      <c r="V74" s="6126" t="s">
        <v>428</v>
      </c>
      <c r="W74" s="6126" t="s">
        <v>428</v>
      </c>
      <c r="X74" s="6126" t="s">
        <v>428</v>
      </c>
      <c r="Y74" s="6126" t="s">
        <v>428</v>
      </c>
    </row>
    <row r="75" spans="1:59" ht="14.25" customHeight="1" thickBot="1">
      <c r="A75" s="105" t="s">
        <v>73</v>
      </c>
      <c r="B75" s="4259" t="s">
        <v>428</v>
      </c>
      <c r="C75" s="4259" t="s">
        <v>428</v>
      </c>
      <c r="D75" s="4259" t="s">
        <v>428</v>
      </c>
      <c r="E75" s="4259" t="s">
        <v>428</v>
      </c>
      <c r="F75" s="4259" t="s">
        <v>428</v>
      </c>
      <c r="G75" s="4259" t="s">
        <v>428</v>
      </c>
      <c r="H75" s="4259" t="s">
        <v>428</v>
      </c>
      <c r="I75" s="4259" t="s">
        <v>428</v>
      </c>
      <c r="J75" s="4259" t="s">
        <v>428</v>
      </c>
      <c r="K75" s="4259" t="s">
        <v>428</v>
      </c>
      <c r="L75" s="4259" t="s">
        <v>428</v>
      </c>
      <c r="M75" s="4259" t="s">
        <v>428</v>
      </c>
      <c r="N75" s="4259" t="s">
        <v>428</v>
      </c>
      <c r="O75" s="6126" t="s">
        <v>428</v>
      </c>
      <c r="P75" s="6126" t="s">
        <v>428</v>
      </c>
      <c r="Q75" s="6126" t="s">
        <v>428</v>
      </c>
      <c r="R75" s="6126" t="s">
        <v>428</v>
      </c>
      <c r="S75" s="6126" t="s">
        <v>428</v>
      </c>
      <c r="T75" s="6126" t="s">
        <v>428</v>
      </c>
      <c r="U75" s="6126" t="s">
        <v>428</v>
      </c>
      <c r="V75" s="6126" t="s">
        <v>428</v>
      </c>
      <c r="W75" s="6126" t="s">
        <v>428</v>
      </c>
      <c r="X75" s="6126" t="s">
        <v>428</v>
      </c>
      <c r="Y75" s="6126" t="s">
        <v>428</v>
      </c>
    </row>
    <row r="76" spans="1:59" ht="14.25" customHeight="1" thickBot="1">
      <c r="A76" s="106" t="s">
        <v>74</v>
      </c>
      <c r="B76" s="117">
        <f t="shared" ref="B76:I76" si="2">SUM(B71:B75)</f>
        <v>0</v>
      </c>
      <c r="C76" s="117">
        <f t="shared" si="2"/>
        <v>0</v>
      </c>
      <c r="D76" s="117">
        <f t="shared" si="2"/>
        <v>0</v>
      </c>
      <c r="E76" s="117">
        <f t="shared" si="2"/>
        <v>0</v>
      </c>
      <c r="F76" s="117">
        <f t="shared" si="2"/>
        <v>0</v>
      </c>
      <c r="G76" s="117">
        <f t="shared" si="2"/>
        <v>0</v>
      </c>
      <c r="H76" s="117">
        <f t="shared" si="2"/>
        <v>0</v>
      </c>
      <c r="I76" s="117">
        <f t="shared" si="2"/>
        <v>0</v>
      </c>
      <c r="J76" s="125"/>
      <c r="K76" s="117">
        <f>SUM(K71:K75)</f>
        <v>0</v>
      </c>
      <c r="L76" s="117">
        <f>SUM(L71:L75)</f>
        <v>0</v>
      </c>
      <c r="M76" s="117">
        <f>SUM(M71:M75)</f>
        <v>0</v>
      </c>
      <c r="N76" s="314"/>
      <c r="O76" s="52">
        <f t="shared" ref="O76:V76" si="3">SUM(O71:O75)</f>
        <v>0</v>
      </c>
      <c r="P76" s="52">
        <f t="shared" si="3"/>
        <v>0</v>
      </c>
      <c r="Q76" s="52">
        <f t="shared" si="3"/>
        <v>0</v>
      </c>
      <c r="R76" s="52">
        <f t="shared" si="3"/>
        <v>0</v>
      </c>
      <c r="S76" s="52">
        <f t="shared" si="3"/>
        <v>0</v>
      </c>
      <c r="T76" s="52">
        <f t="shared" si="3"/>
        <v>0</v>
      </c>
      <c r="U76" s="52">
        <f t="shared" si="3"/>
        <v>0</v>
      </c>
      <c r="V76" s="52">
        <f t="shared" si="3"/>
        <v>0</v>
      </c>
      <c r="W76" s="6195"/>
      <c r="X76" s="52">
        <f>SUM(X71:X75)</f>
        <v>0</v>
      </c>
      <c r="Y76" s="52">
        <f>SUM(Y71:Y75)</f>
        <v>0</v>
      </c>
    </row>
    <row r="77" spans="1:59" ht="14.25" customHeight="1" thickBot="1">
      <c r="A77" s="110" t="s">
        <v>75</v>
      </c>
      <c r="B77" s="126">
        <f t="shared" ref="B77:I77" si="4">SUM(B70+B76)</f>
        <v>316</v>
      </c>
      <c r="C77" s="126">
        <f t="shared" si="4"/>
        <v>276</v>
      </c>
      <c r="D77" s="126">
        <f t="shared" si="4"/>
        <v>30</v>
      </c>
      <c r="E77" s="126">
        <f t="shared" si="4"/>
        <v>92</v>
      </c>
      <c r="F77" s="126">
        <f t="shared" si="4"/>
        <v>96</v>
      </c>
      <c r="G77" s="126">
        <f t="shared" si="4"/>
        <v>42</v>
      </c>
      <c r="H77" s="126">
        <f t="shared" si="4"/>
        <v>0</v>
      </c>
      <c r="I77" s="126">
        <f t="shared" si="4"/>
        <v>101</v>
      </c>
      <c r="J77" s="142"/>
      <c r="K77" s="126">
        <f>SUM(K70+K76)</f>
        <v>0</v>
      </c>
      <c r="L77" s="126">
        <f>SUM(L70+L76)</f>
        <v>0</v>
      </c>
      <c r="M77" s="126">
        <f>SUM(M70+M76)</f>
        <v>2</v>
      </c>
      <c r="N77" s="315"/>
      <c r="O77" s="6175">
        <f t="shared" ref="O77:V77" si="5">SUM(O70+O76)</f>
        <v>5</v>
      </c>
      <c r="P77" s="6175">
        <f t="shared" si="5"/>
        <v>0</v>
      </c>
      <c r="Q77" s="6175">
        <f t="shared" si="5"/>
        <v>0</v>
      </c>
      <c r="R77" s="6175">
        <f t="shared" si="5"/>
        <v>0</v>
      </c>
      <c r="S77" s="6175">
        <f t="shared" si="5"/>
        <v>0</v>
      </c>
      <c r="T77" s="6175">
        <f t="shared" si="5"/>
        <v>129</v>
      </c>
      <c r="U77" s="6175">
        <f t="shared" si="5"/>
        <v>0</v>
      </c>
      <c r="V77" s="6175">
        <f t="shared" si="5"/>
        <v>128</v>
      </c>
      <c r="W77" s="6196"/>
      <c r="X77" s="6175">
        <f>SUM(X70+X76)</f>
        <v>0</v>
      </c>
      <c r="Y77" s="6175">
        <f>SUM(Y70+Y76)</f>
        <v>0</v>
      </c>
    </row>
    <row r="78" spans="1:59" ht="13.5" thickTop="1"/>
    <row r="79" spans="1:59" ht="20.25">
      <c r="A79" s="210"/>
    </row>
  </sheetData>
  <mergeCells count="6">
    <mergeCell ref="T11:Y11"/>
    <mergeCell ref="O11:S11"/>
    <mergeCell ref="G11:N11"/>
    <mergeCell ref="A5:B5"/>
    <mergeCell ref="A1:G1"/>
    <mergeCell ref="A2:G2"/>
  </mergeCells>
  <dataValidations count="1">
    <dataValidation type="list" allowBlank="1" showInputMessage="1" showErrorMessage="1" sqref="J71:J75 J13:J69" xr:uid="{711033D2-5CC3-4940-B60F-B9911EE1ECC4}">
      <formula1>"Select, Yes, No"</formula1>
    </dataValidation>
  </dataValidations>
  <printOptions horizontalCentered="1"/>
  <pageMargins left="0.45" right="0.45" top="0.25" bottom="0.5" header="0.3" footer="0.3"/>
  <pageSetup scale="60" orientation="landscape" r:id="rId1"/>
  <headerFooter>
    <oddFooter>&amp;A&amp;RPage &amp;P</oddFooter>
  </headerFooter>
  <rowBreaks count="1" manualBreakCount="1">
    <brk id="7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A1:BP736"/>
  <sheetViews>
    <sheetView topLeftCell="A11" zoomScale="90" zoomScaleNormal="90" workbookViewId="0">
      <pane xSplit="1" ySplit="3" topLeftCell="E66" activePane="bottomRight" state="frozen"/>
      <selection activeCell="A11" sqref="A11"/>
      <selection pane="topRight" activeCell="B11" sqref="B11"/>
      <selection pane="bottomLeft" activeCell="A14" sqref="A14"/>
      <selection pane="bottomRight" activeCell="V67" sqref="V67"/>
    </sheetView>
  </sheetViews>
  <sheetFormatPr defaultColWidth="9.140625" defaultRowHeight="12.75"/>
  <cols>
    <col min="1" max="1" width="16" style="24" customWidth="1"/>
    <col min="2" max="2" width="15.140625" style="24" customWidth="1"/>
    <col min="3" max="3" width="13.7109375" style="24" customWidth="1"/>
    <col min="4" max="4" width="12.7109375" style="24" customWidth="1"/>
    <col min="5" max="5" width="14.5703125" style="24" customWidth="1"/>
    <col min="6" max="6" width="14.28515625" style="24" customWidth="1"/>
    <col min="7" max="7" width="13.140625" style="24" customWidth="1"/>
    <col min="8" max="8" width="13.5703125" style="24" customWidth="1"/>
    <col min="9" max="9" width="27.5703125" style="208" customWidth="1"/>
    <col min="10" max="10" width="14.85546875" customWidth="1"/>
    <col min="11" max="11" width="10.28515625" style="24" customWidth="1"/>
    <col min="12" max="12" width="12.42578125" style="24" customWidth="1"/>
    <col min="13" max="13" width="14.28515625" style="24" customWidth="1"/>
    <col min="14" max="14" width="14.42578125" style="24" customWidth="1"/>
    <col min="15" max="15" width="16" style="24" customWidth="1"/>
    <col min="16" max="16" width="11.28515625" style="24" customWidth="1"/>
    <col min="17" max="17" width="11.85546875" style="24" customWidth="1"/>
    <col min="18" max="18" width="13.5703125" style="24" customWidth="1"/>
    <col min="19" max="20" width="13.42578125" style="24" customWidth="1"/>
    <col min="21" max="21" width="14.42578125" style="24" customWidth="1"/>
    <col min="22" max="24" width="13.7109375" style="24" customWidth="1"/>
    <col min="25" max="16384" width="9.140625" style="24"/>
  </cols>
  <sheetData>
    <row r="1" spans="1:53" customFormat="1" ht="17.25" customHeight="1">
      <c r="A1" s="6376" t="s">
        <v>577</v>
      </c>
      <c r="B1" s="6376"/>
      <c r="C1" s="6376"/>
      <c r="D1" s="6376"/>
      <c r="E1" s="6376"/>
      <c r="F1" s="6376"/>
      <c r="G1" s="6376"/>
      <c r="H1" s="571"/>
      <c r="I1" s="571"/>
      <c r="J1" s="571"/>
      <c r="K1" s="571"/>
      <c r="L1" s="571"/>
    </row>
    <row r="2" spans="1:53" s="556" customFormat="1" ht="17.25" customHeight="1">
      <c r="A2" s="575"/>
      <c r="B2" s="571"/>
      <c r="C2" s="571"/>
      <c r="D2" s="571"/>
      <c r="E2" s="571"/>
      <c r="F2" s="571"/>
      <c r="G2" s="571"/>
      <c r="H2" s="571"/>
      <c r="I2" s="571"/>
      <c r="J2" s="571"/>
      <c r="K2" s="571"/>
      <c r="L2" s="571"/>
    </row>
    <row r="3" spans="1:53" customFormat="1" ht="17.25" customHeight="1">
      <c r="A3" s="6377" t="s">
        <v>421</v>
      </c>
      <c r="B3" s="6378"/>
      <c r="C3" s="6378"/>
      <c r="D3" s="245"/>
      <c r="E3" s="245"/>
      <c r="F3" s="245"/>
      <c r="G3" s="245"/>
      <c r="H3" s="245"/>
      <c r="I3" s="560"/>
      <c r="J3" s="245"/>
      <c r="K3" s="245"/>
      <c r="L3" s="245"/>
    </row>
    <row r="4" spans="1:53" customFormat="1" ht="23.25" customHeight="1">
      <c r="A4" s="226" t="s">
        <v>216</v>
      </c>
      <c r="B4" s="226"/>
      <c r="I4" s="18"/>
    </row>
    <row r="5" spans="1:53" customFormat="1">
      <c r="A5" s="259" t="s">
        <v>420</v>
      </c>
      <c r="I5" s="18"/>
    </row>
    <row r="6" spans="1:53" customFormat="1" ht="15.75">
      <c r="A6" s="6284" t="s">
        <v>427</v>
      </c>
      <c r="B6" s="6284"/>
      <c r="I6" s="18"/>
    </row>
    <row r="7" spans="1:53" customFormat="1" ht="15.75">
      <c r="A7" s="292" t="s">
        <v>430</v>
      </c>
      <c r="B7" s="293">
        <v>0</v>
      </c>
      <c r="I7" s="18"/>
    </row>
    <row r="8" spans="1:53" customFormat="1" ht="15.75">
      <c r="A8" s="292" t="s">
        <v>429</v>
      </c>
      <c r="B8" s="293" t="s">
        <v>398</v>
      </c>
      <c r="I8" s="18"/>
    </row>
    <row r="9" spans="1:53" customFormat="1" ht="15.75">
      <c r="A9" s="292" t="s">
        <v>431</v>
      </c>
      <c r="B9" s="293" t="s">
        <v>428</v>
      </c>
      <c r="I9" s="18"/>
    </row>
    <row r="10" spans="1:53" customFormat="1">
      <c r="I10" s="18"/>
    </row>
    <row r="11" spans="1:53" ht="17.25" customHeight="1">
      <c r="A11" s="49"/>
      <c r="B11" s="20" t="s">
        <v>4</v>
      </c>
      <c r="C11" s="20" t="s">
        <v>5</v>
      </c>
      <c r="D11" s="20" t="s">
        <v>6</v>
      </c>
      <c r="E11" s="20" t="s">
        <v>225</v>
      </c>
      <c r="F11" s="20" t="s">
        <v>226</v>
      </c>
      <c r="G11" s="585" t="s">
        <v>412</v>
      </c>
      <c r="H11" s="586"/>
      <c r="I11" s="20" t="s">
        <v>7</v>
      </c>
      <c r="J11" s="20" t="s">
        <v>8</v>
      </c>
      <c r="K11" s="20" t="s">
        <v>9</v>
      </c>
      <c r="L11" s="20" t="s">
        <v>10</v>
      </c>
      <c r="M11" s="6413" t="s">
        <v>77</v>
      </c>
      <c r="N11" s="6414"/>
      <c r="O11" s="376" t="s">
        <v>78</v>
      </c>
      <c r="P11" s="376" t="s">
        <v>79</v>
      </c>
      <c r="Q11" s="376" t="s">
        <v>80</v>
      </c>
      <c r="R11" s="376" t="s">
        <v>81</v>
      </c>
      <c r="S11" s="376" t="s">
        <v>82</v>
      </c>
      <c r="T11" s="376" t="s">
        <v>83</v>
      </c>
      <c r="U11" s="227" t="s">
        <v>615</v>
      </c>
      <c r="V11" s="227" t="s">
        <v>616</v>
      </c>
      <c r="W11" s="227" t="s">
        <v>617</v>
      </c>
      <c r="X11" s="227" t="s">
        <v>618</v>
      </c>
      <c r="Y11"/>
      <c r="Z11"/>
      <c r="AA11"/>
      <c r="AB11"/>
      <c r="AC11"/>
      <c r="AD11"/>
      <c r="AE11"/>
      <c r="AF11"/>
      <c r="AG11"/>
      <c r="AH11"/>
      <c r="AI11"/>
      <c r="AJ11"/>
      <c r="AK11"/>
      <c r="AL11"/>
      <c r="AM11"/>
      <c r="AN11"/>
      <c r="AO11"/>
      <c r="AP11"/>
      <c r="AQ11"/>
      <c r="AR11"/>
      <c r="AS11"/>
      <c r="AT11"/>
      <c r="AU11"/>
      <c r="AV11"/>
      <c r="AW11"/>
      <c r="AX11"/>
      <c r="AY11"/>
      <c r="AZ11"/>
    </row>
    <row r="12" spans="1:53" ht="17.25" customHeight="1">
      <c r="A12" s="49"/>
      <c r="B12" s="588" t="s">
        <v>549</v>
      </c>
      <c r="C12" s="588"/>
      <c r="D12" s="588"/>
      <c r="E12" s="588"/>
      <c r="F12" s="588"/>
      <c r="G12" s="588"/>
      <c r="H12" s="588"/>
      <c r="I12" s="6421" t="s">
        <v>339</v>
      </c>
      <c r="J12" s="6323"/>
      <c r="K12" s="6323"/>
      <c r="L12" s="588"/>
      <c r="M12" s="6415" t="s">
        <v>550</v>
      </c>
      <c r="N12" s="6416"/>
      <c r="O12" s="6416"/>
      <c r="P12" s="6416"/>
      <c r="Q12" s="6417"/>
      <c r="R12" s="6418" t="s">
        <v>548</v>
      </c>
      <c r="S12" s="6419"/>
      <c r="T12" s="6419"/>
      <c r="U12" s="6419"/>
      <c r="V12" s="6419"/>
      <c r="W12" s="6419"/>
      <c r="X12" s="6420"/>
      <c r="Y12"/>
      <c r="Z12"/>
      <c r="AA12"/>
      <c r="AB12"/>
      <c r="AC12"/>
      <c r="AD12"/>
      <c r="AE12"/>
      <c r="AF12"/>
      <c r="AG12"/>
      <c r="AH12"/>
      <c r="AI12"/>
      <c r="AJ12"/>
      <c r="AK12"/>
      <c r="AL12"/>
      <c r="AM12"/>
      <c r="AN12"/>
      <c r="AO12"/>
      <c r="AP12"/>
      <c r="AQ12"/>
      <c r="AR12"/>
      <c r="AS12"/>
      <c r="AT12"/>
      <c r="AU12"/>
      <c r="AV12"/>
      <c r="AW12"/>
      <c r="AX12"/>
      <c r="AY12"/>
    </row>
    <row r="13" spans="1:53" ht="114" customHeight="1">
      <c r="A13" s="255" t="s">
        <v>192</v>
      </c>
      <c r="B13" s="589" t="s">
        <v>608</v>
      </c>
      <c r="C13" s="80" t="s">
        <v>462</v>
      </c>
      <c r="D13" s="311" t="s">
        <v>274</v>
      </c>
      <c r="E13" s="589" t="s">
        <v>275</v>
      </c>
      <c r="F13" s="80" t="s">
        <v>276</v>
      </c>
      <c r="G13" s="80" t="s">
        <v>277</v>
      </c>
      <c r="H13" s="80" t="s">
        <v>278</v>
      </c>
      <c r="I13" s="79" t="s">
        <v>342</v>
      </c>
      <c r="J13" s="80" t="s">
        <v>343</v>
      </c>
      <c r="K13" s="80" t="s">
        <v>344</v>
      </c>
      <c r="L13" s="587" t="s">
        <v>455</v>
      </c>
      <c r="M13" s="228" t="s">
        <v>456</v>
      </c>
      <c r="N13" s="250" t="s">
        <v>279</v>
      </c>
      <c r="O13" s="228" t="s">
        <v>457</v>
      </c>
      <c r="P13" s="228" t="s">
        <v>601</v>
      </c>
      <c r="Q13" s="228" t="s">
        <v>280</v>
      </c>
      <c r="R13" s="230" t="s">
        <v>451</v>
      </c>
      <c r="S13" s="230" t="s">
        <v>453</v>
      </c>
      <c r="T13" s="231" t="s">
        <v>281</v>
      </c>
      <c r="U13" s="231" t="s">
        <v>452</v>
      </c>
      <c r="V13" s="230" t="s">
        <v>454</v>
      </c>
      <c r="W13" s="231" t="s">
        <v>282</v>
      </c>
      <c r="X13" s="231" t="s">
        <v>283</v>
      </c>
      <c r="Y13"/>
      <c r="Z13"/>
      <c r="AA13"/>
      <c r="AB13"/>
      <c r="AC13"/>
      <c r="AD13"/>
      <c r="AE13"/>
      <c r="AF13"/>
      <c r="AG13"/>
      <c r="AH13"/>
      <c r="AI13"/>
      <c r="AJ13"/>
      <c r="AK13"/>
      <c r="AL13"/>
      <c r="AM13"/>
      <c r="AN13"/>
      <c r="AO13"/>
      <c r="AP13"/>
      <c r="AQ13"/>
      <c r="AR13"/>
      <c r="AS13"/>
      <c r="AT13"/>
      <c r="AU13"/>
      <c r="AV13"/>
      <c r="AW13"/>
      <c r="AX13"/>
      <c r="AY13"/>
      <c r="AZ13"/>
    </row>
    <row r="14" spans="1:53" ht="48">
      <c r="A14" s="90" t="s">
        <v>11</v>
      </c>
      <c r="B14" s="1994">
        <v>167</v>
      </c>
      <c r="C14" s="1994">
        <v>167</v>
      </c>
      <c r="D14" s="515">
        <f>SUM(E14:G14)</f>
        <v>14</v>
      </c>
      <c r="E14" s="1994">
        <v>11</v>
      </c>
      <c r="F14" s="1994">
        <v>1</v>
      </c>
      <c r="G14" s="1994">
        <v>2</v>
      </c>
      <c r="H14" s="2012" t="s">
        <v>1415</v>
      </c>
      <c r="I14" s="6531">
        <v>10</v>
      </c>
      <c r="J14" s="6531">
        <v>10</v>
      </c>
      <c r="K14" s="2013" t="s">
        <v>724</v>
      </c>
      <c r="L14" s="2014" t="s">
        <v>1416</v>
      </c>
      <c r="M14" s="2015" t="s">
        <v>724</v>
      </c>
      <c r="N14" s="2015">
        <v>2</v>
      </c>
      <c r="O14" s="2015" t="s">
        <v>724</v>
      </c>
      <c r="P14" s="2013" t="s">
        <v>724</v>
      </c>
      <c r="Q14" s="2015" t="s">
        <v>731</v>
      </c>
      <c r="R14" s="2017">
        <v>12</v>
      </c>
      <c r="S14" s="1996" t="s">
        <v>923</v>
      </c>
      <c r="T14" s="2016" t="s">
        <v>652</v>
      </c>
      <c r="U14" s="2018"/>
      <c r="V14" s="1996" t="s">
        <v>1417</v>
      </c>
      <c r="W14" s="2019">
        <v>23</v>
      </c>
      <c r="X14" s="1996">
        <v>28</v>
      </c>
      <c r="Y14"/>
      <c r="Z14"/>
      <c r="AA14"/>
      <c r="AB14"/>
      <c r="AC14"/>
      <c r="AD14"/>
      <c r="AE14"/>
      <c r="AF14"/>
      <c r="AG14"/>
      <c r="AH14"/>
      <c r="AI14"/>
      <c r="AJ14"/>
      <c r="AK14"/>
      <c r="AL14"/>
      <c r="AM14"/>
      <c r="AN14"/>
      <c r="AO14"/>
      <c r="AP14"/>
      <c r="AQ14"/>
      <c r="AR14"/>
      <c r="AS14"/>
      <c r="AT14"/>
      <c r="AU14"/>
      <c r="AV14"/>
      <c r="AW14"/>
      <c r="AX14"/>
      <c r="AY14"/>
      <c r="AZ14"/>
      <c r="BA14"/>
    </row>
    <row r="15" spans="1:53" s="205" customFormat="1">
      <c r="A15" s="86" t="s">
        <v>12</v>
      </c>
      <c r="B15" s="5805">
        <v>30</v>
      </c>
      <c r="C15" s="5805">
        <v>30</v>
      </c>
      <c r="D15" s="515">
        <f t="shared" ref="D15:D76" si="0">SUM(E15:G15)</f>
        <v>0</v>
      </c>
      <c r="E15" s="5806">
        <v>0</v>
      </c>
      <c r="F15" s="5806">
        <v>0</v>
      </c>
      <c r="G15" s="5806">
        <v>0</v>
      </c>
      <c r="H15" s="5809" t="s">
        <v>725</v>
      </c>
      <c r="I15" s="5808">
        <v>5</v>
      </c>
      <c r="J15" s="5808">
        <v>5</v>
      </c>
      <c r="K15" s="5810" t="s">
        <v>724</v>
      </c>
      <c r="L15" s="5811">
        <v>0</v>
      </c>
      <c r="M15" s="5812" t="s">
        <v>652</v>
      </c>
      <c r="N15" s="5812" t="s">
        <v>725</v>
      </c>
      <c r="O15" s="5812" t="s">
        <v>724</v>
      </c>
      <c r="P15" s="5810" t="s">
        <v>652</v>
      </c>
      <c r="Q15" s="5812" t="s">
        <v>731</v>
      </c>
      <c r="R15" s="5814">
        <v>0</v>
      </c>
      <c r="S15" s="5807">
        <v>0</v>
      </c>
      <c r="T15" s="5813" t="s">
        <v>652</v>
      </c>
      <c r="U15" s="5815" t="s">
        <v>725</v>
      </c>
      <c r="V15" s="5807" t="s">
        <v>725</v>
      </c>
      <c r="W15" s="5816">
        <v>0</v>
      </c>
      <c r="X15" s="5807">
        <v>0</v>
      </c>
      <c r="Y15"/>
      <c r="Z15"/>
      <c r="AA15"/>
      <c r="AB15"/>
      <c r="AC15"/>
      <c r="AD15"/>
      <c r="AE15"/>
      <c r="AF15"/>
      <c r="AG15"/>
      <c r="AH15"/>
      <c r="AI15"/>
      <c r="AJ15"/>
      <c r="AK15"/>
      <c r="AL15"/>
      <c r="AM15"/>
      <c r="AN15"/>
      <c r="AO15"/>
      <c r="AP15"/>
      <c r="AQ15"/>
      <c r="AR15"/>
      <c r="AS15"/>
      <c r="AT15"/>
      <c r="AU15"/>
      <c r="AV15"/>
      <c r="AW15"/>
      <c r="AX15"/>
      <c r="AY15"/>
      <c r="AZ15"/>
      <c r="BA15"/>
    </row>
    <row r="16" spans="1:53">
      <c r="A16" s="90" t="s">
        <v>13</v>
      </c>
      <c r="B16" s="3987">
        <v>88</v>
      </c>
      <c r="C16" s="3987">
        <v>72</v>
      </c>
      <c r="D16" s="515">
        <f t="shared" si="0"/>
        <v>22</v>
      </c>
      <c r="E16" s="3988">
        <v>10</v>
      </c>
      <c r="F16" s="3988">
        <v>12</v>
      </c>
      <c r="G16" s="3988">
        <v>0</v>
      </c>
      <c r="H16" s="3991" t="s">
        <v>398</v>
      </c>
      <c r="I16" s="3990">
        <v>10</v>
      </c>
      <c r="J16" s="3990">
        <v>10</v>
      </c>
      <c r="K16" s="3992" t="s">
        <v>724</v>
      </c>
      <c r="L16" s="3993">
        <v>5</v>
      </c>
      <c r="M16" s="3994" t="s">
        <v>652</v>
      </c>
      <c r="N16" s="3994" t="s">
        <v>398</v>
      </c>
      <c r="O16" s="3994" t="s">
        <v>724</v>
      </c>
      <c r="P16" s="3992" t="s">
        <v>652</v>
      </c>
      <c r="Q16" s="3994" t="s">
        <v>825</v>
      </c>
      <c r="R16" s="3996">
        <v>0</v>
      </c>
      <c r="S16" s="3989">
        <v>0</v>
      </c>
      <c r="T16" s="3995" t="s">
        <v>652</v>
      </c>
      <c r="U16" s="3997" t="s">
        <v>398</v>
      </c>
      <c r="V16" s="3989" t="s">
        <v>398</v>
      </c>
      <c r="W16" s="3998">
        <v>2</v>
      </c>
      <c r="X16" s="3989">
        <v>3</v>
      </c>
      <c r="Y16"/>
      <c r="Z16"/>
      <c r="AA16"/>
      <c r="AB16"/>
      <c r="AC16"/>
      <c r="AD16"/>
      <c r="AE16"/>
      <c r="AF16"/>
      <c r="AG16"/>
      <c r="AH16"/>
      <c r="AI16"/>
      <c r="AJ16"/>
      <c r="AK16"/>
      <c r="AL16"/>
      <c r="AM16"/>
      <c r="AN16"/>
      <c r="AO16"/>
      <c r="AP16"/>
      <c r="AQ16"/>
      <c r="AR16"/>
      <c r="AS16"/>
      <c r="AT16"/>
      <c r="AU16"/>
      <c r="AV16"/>
      <c r="AW16"/>
      <c r="AX16"/>
      <c r="AY16"/>
      <c r="AZ16"/>
      <c r="BA16"/>
    </row>
    <row r="17" spans="1:53">
      <c r="A17" s="90" t="s">
        <v>14</v>
      </c>
      <c r="B17" s="3511">
        <v>55</v>
      </c>
      <c r="C17" s="3511">
        <v>55</v>
      </c>
      <c r="D17" s="515">
        <f t="shared" si="0"/>
        <v>8</v>
      </c>
      <c r="E17" s="3512">
        <v>8</v>
      </c>
      <c r="F17" s="3512">
        <v>0</v>
      </c>
      <c r="G17" s="3512">
        <v>0</v>
      </c>
      <c r="H17" s="3515" t="s">
        <v>725</v>
      </c>
      <c r="I17" s="3514">
        <v>4</v>
      </c>
      <c r="J17" s="3514">
        <v>4</v>
      </c>
      <c r="K17" s="3516" t="s">
        <v>652</v>
      </c>
      <c r="L17" s="3517" t="s">
        <v>725</v>
      </c>
      <c r="M17" s="3518" t="s">
        <v>652</v>
      </c>
      <c r="N17" s="3518">
        <v>0</v>
      </c>
      <c r="O17" s="3518" t="s">
        <v>724</v>
      </c>
      <c r="P17" s="3516" t="s">
        <v>652</v>
      </c>
      <c r="Q17" s="3518" t="s">
        <v>731</v>
      </c>
      <c r="R17" s="3520">
        <v>0</v>
      </c>
      <c r="S17" s="3513">
        <v>0</v>
      </c>
      <c r="T17" s="3519" t="s">
        <v>652</v>
      </c>
      <c r="U17" s="3521">
        <v>0</v>
      </c>
      <c r="V17" s="3513" t="s">
        <v>725</v>
      </c>
      <c r="W17" s="3522">
        <v>0</v>
      </c>
      <c r="X17" s="3513">
        <v>0</v>
      </c>
      <c r="Y17"/>
      <c r="Z17"/>
      <c r="AA17"/>
      <c r="AB17"/>
      <c r="AC17"/>
      <c r="AD17"/>
      <c r="AE17"/>
      <c r="AF17"/>
      <c r="AG17"/>
      <c r="AH17"/>
      <c r="AI17"/>
      <c r="AJ17"/>
      <c r="AK17"/>
      <c r="AL17"/>
      <c r="AM17"/>
      <c r="AN17"/>
      <c r="AO17"/>
      <c r="AP17"/>
      <c r="AQ17"/>
      <c r="AR17"/>
      <c r="AS17"/>
      <c r="AT17"/>
      <c r="AU17"/>
      <c r="AV17"/>
      <c r="AW17"/>
      <c r="AX17"/>
      <c r="AY17"/>
      <c r="AZ17"/>
      <c r="BA17"/>
    </row>
    <row r="18" spans="1:53" ht="14.25" customHeight="1">
      <c r="A18" s="90" t="s">
        <v>15</v>
      </c>
      <c r="B18" s="2745">
        <v>35</v>
      </c>
      <c r="C18" s="2745">
        <v>28</v>
      </c>
      <c r="D18" s="515">
        <f t="shared" si="0"/>
        <v>3</v>
      </c>
      <c r="E18" s="2746">
        <v>2</v>
      </c>
      <c r="F18" s="2746">
        <v>1</v>
      </c>
      <c r="G18" s="2746">
        <v>0</v>
      </c>
      <c r="H18" s="2749" t="s">
        <v>398</v>
      </c>
      <c r="I18" s="2748">
        <v>4</v>
      </c>
      <c r="J18" s="2748">
        <v>2</v>
      </c>
      <c r="K18" s="2750" t="s">
        <v>724</v>
      </c>
      <c r="L18" s="6534" t="s">
        <v>1759</v>
      </c>
      <c r="M18" s="2751" t="s">
        <v>724</v>
      </c>
      <c r="N18" s="2751">
        <v>1</v>
      </c>
      <c r="O18" s="2751" t="s">
        <v>724</v>
      </c>
      <c r="P18" s="2750" t="s">
        <v>652</v>
      </c>
      <c r="Q18" s="2751" t="s">
        <v>731</v>
      </c>
      <c r="R18" s="2753">
        <v>0</v>
      </c>
      <c r="S18" s="2747">
        <v>0</v>
      </c>
      <c r="T18" s="2752" t="s">
        <v>652</v>
      </c>
      <c r="U18" s="2754" t="s">
        <v>398</v>
      </c>
      <c r="V18" s="2747" t="s">
        <v>398</v>
      </c>
      <c r="W18" s="2755">
        <v>0</v>
      </c>
      <c r="X18" s="2747">
        <v>1</v>
      </c>
      <c r="Y18"/>
      <c r="Z18"/>
      <c r="AA18"/>
      <c r="AB18"/>
      <c r="AC18"/>
      <c r="AD18"/>
      <c r="AE18"/>
      <c r="AF18"/>
      <c r="AG18"/>
      <c r="AH18"/>
      <c r="AI18"/>
      <c r="AJ18"/>
      <c r="AK18"/>
      <c r="AL18"/>
      <c r="AM18"/>
      <c r="AN18"/>
      <c r="AO18"/>
      <c r="AP18"/>
      <c r="AQ18"/>
      <c r="AR18"/>
      <c r="AS18"/>
      <c r="AT18"/>
      <c r="AU18"/>
      <c r="AV18"/>
      <c r="AW18"/>
      <c r="AX18"/>
      <c r="AY18"/>
      <c r="AZ18"/>
      <c r="BA18"/>
    </row>
    <row r="19" spans="1:53" ht="24">
      <c r="A19" s="90" t="s">
        <v>16</v>
      </c>
      <c r="B19" s="738">
        <v>62</v>
      </c>
      <c r="C19" s="738">
        <v>62</v>
      </c>
      <c r="D19" s="515">
        <f t="shared" si="0"/>
        <v>11</v>
      </c>
      <c r="E19" s="739">
        <v>10</v>
      </c>
      <c r="F19" s="739">
        <v>1</v>
      </c>
      <c r="G19" s="739">
        <v>0</v>
      </c>
      <c r="H19" s="742" t="s">
        <v>398</v>
      </c>
      <c r="I19" s="741">
        <v>26</v>
      </c>
      <c r="J19" s="741">
        <v>26</v>
      </c>
      <c r="K19" s="743" t="s">
        <v>724</v>
      </c>
      <c r="L19" s="744">
        <v>0</v>
      </c>
      <c r="M19" s="745" t="s">
        <v>724</v>
      </c>
      <c r="N19" s="745">
        <v>1</v>
      </c>
      <c r="O19" s="745" t="s">
        <v>652</v>
      </c>
      <c r="P19" s="743" t="s">
        <v>724</v>
      </c>
      <c r="Q19" s="745" t="s">
        <v>825</v>
      </c>
      <c r="R19" s="747">
        <v>1</v>
      </c>
      <c r="S19" s="740">
        <v>0</v>
      </c>
      <c r="T19" s="746" t="s">
        <v>652</v>
      </c>
      <c r="U19" s="748">
        <v>0</v>
      </c>
      <c r="V19" s="740" t="s">
        <v>826</v>
      </c>
      <c r="W19" s="749">
        <v>0</v>
      </c>
      <c r="X19" s="740">
        <v>0</v>
      </c>
      <c r="Y19"/>
      <c r="Z19"/>
      <c r="AA19"/>
      <c r="AB19"/>
      <c r="AC19"/>
      <c r="AD19"/>
      <c r="AE19"/>
      <c r="AF19"/>
      <c r="AG19"/>
      <c r="AH19"/>
      <c r="AI19"/>
      <c r="AJ19"/>
      <c r="AK19"/>
      <c r="AL19"/>
      <c r="AM19"/>
      <c r="AN19"/>
      <c r="AO19"/>
      <c r="AP19"/>
      <c r="AQ19"/>
      <c r="AR19"/>
      <c r="AS19"/>
      <c r="AT19"/>
      <c r="AU19"/>
      <c r="AV19"/>
      <c r="AW19"/>
      <c r="AX19"/>
      <c r="AY19"/>
      <c r="AZ19"/>
      <c r="BA19"/>
    </row>
    <row r="20" spans="1:53" ht="252">
      <c r="A20" s="90" t="s">
        <v>17</v>
      </c>
      <c r="B20" s="5010">
        <v>49</v>
      </c>
      <c r="C20" s="5010">
        <v>42</v>
      </c>
      <c r="D20" s="515">
        <f t="shared" si="0"/>
        <v>10</v>
      </c>
      <c r="E20" s="5011">
        <v>9</v>
      </c>
      <c r="F20" s="5011">
        <v>1</v>
      </c>
      <c r="G20" s="5011">
        <v>0</v>
      </c>
      <c r="H20" s="5013" t="s">
        <v>728</v>
      </c>
      <c r="I20" s="6531">
        <v>7</v>
      </c>
      <c r="J20" s="6531">
        <v>19</v>
      </c>
      <c r="K20" s="6533" t="s">
        <v>724</v>
      </c>
      <c r="L20" s="6534" t="s">
        <v>2746</v>
      </c>
      <c r="M20" s="5015" t="s">
        <v>652</v>
      </c>
      <c r="N20" s="5015">
        <v>0</v>
      </c>
      <c r="O20" s="5015" t="s">
        <v>724</v>
      </c>
      <c r="P20" s="5014" t="s">
        <v>652</v>
      </c>
      <c r="Q20" s="5015" t="s">
        <v>731</v>
      </c>
      <c r="R20" s="5017">
        <v>2</v>
      </c>
      <c r="S20" s="5012" t="s">
        <v>2746</v>
      </c>
      <c r="T20" s="5016" t="s">
        <v>652</v>
      </c>
      <c r="U20" s="5018" t="s">
        <v>398</v>
      </c>
      <c r="V20" s="4990" t="s">
        <v>2747</v>
      </c>
      <c r="W20" s="5019">
        <v>1</v>
      </c>
      <c r="X20" s="5012">
        <v>2</v>
      </c>
      <c r="Y20"/>
      <c r="Z20"/>
      <c r="AA20"/>
      <c r="AB20"/>
      <c r="AC20"/>
      <c r="AD20"/>
      <c r="AE20"/>
      <c r="AF20"/>
      <c r="AG20"/>
      <c r="AH20"/>
      <c r="AI20"/>
      <c r="AJ20"/>
      <c r="AK20"/>
      <c r="AL20"/>
      <c r="AM20"/>
      <c r="AN20"/>
      <c r="AO20"/>
      <c r="AP20"/>
      <c r="AQ20"/>
      <c r="AR20"/>
      <c r="AS20"/>
      <c r="AT20"/>
      <c r="AU20"/>
      <c r="AV20"/>
      <c r="AW20"/>
      <c r="AX20"/>
      <c r="AY20"/>
      <c r="AZ20"/>
      <c r="BA20"/>
    </row>
    <row r="21" spans="1:53">
      <c r="A21" s="90" t="s">
        <v>18</v>
      </c>
      <c r="B21" s="997">
        <v>23</v>
      </c>
      <c r="C21" s="997">
        <v>22</v>
      </c>
      <c r="D21" s="515">
        <f t="shared" si="0"/>
        <v>1</v>
      </c>
      <c r="E21" s="998">
        <v>1</v>
      </c>
      <c r="F21" s="998">
        <v>0</v>
      </c>
      <c r="G21" s="998">
        <v>0</v>
      </c>
      <c r="H21" s="1000" t="s">
        <v>728</v>
      </c>
      <c r="I21" s="6531">
        <v>0</v>
      </c>
      <c r="J21" s="6531">
        <v>0</v>
      </c>
      <c r="K21" s="1001" t="s">
        <v>724</v>
      </c>
      <c r="L21" s="1002">
        <v>5</v>
      </c>
      <c r="M21" s="1003" t="s">
        <v>652</v>
      </c>
      <c r="N21" s="1003" t="s">
        <v>398</v>
      </c>
      <c r="O21" s="1003" t="s">
        <v>724</v>
      </c>
      <c r="P21" s="1001" t="s">
        <v>724</v>
      </c>
      <c r="Q21" s="1003" t="s">
        <v>731</v>
      </c>
      <c r="R21" s="1005">
        <v>0</v>
      </c>
      <c r="S21" s="999">
        <v>0</v>
      </c>
      <c r="T21" s="1004" t="s">
        <v>652</v>
      </c>
      <c r="U21" s="1006" t="s">
        <v>398</v>
      </c>
      <c r="V21" s="999" t="s">
        <v>398</v>
      </c>
      <c r="W21" s="1007">
        <v>0</v>
      </c>
      <c r="X21" s="999">
        <v>0</v>
      </c>
      <c r="Y21"/>
      <c r="Z21"/>
      <c r="AA21"/>
      <c r="AB21"/>
      <c r="AC21"/>
      <c r="AD21"/>
      <c r="AE21"/>
      <c r="AF21"/>
      <c r="AG21"/>
      <c r="AH21"/>
      <c r="AI21"/>
      <c r="AJ21"/>
      <c r="AK21"/>
      <c r="AL21"/>
      <c r="AM21"/>
      <c r="AN21"/>
      <c r="AO21"/>
      <c r="AP21"/>
      <c r="AQ21"/>
      <c r="AR21"/>
      <c r="AS21"/>
      <c r="AT21"/>
      <c r="AU21"/>
      <c r="AV21"/>
      <c r="AW21"/>
      <c r="AX21"/>
      <c r="AY21"/>
      <c r="AZ21"/>
      <c r="BA21"/>
    </row>
    <row r="22" spans="1:53" ht="14.25" customHeight="1">
      <c r="A22" s="90" t="s">
        <v>19</v>
      </c>
      <c r="B22" s="2459">
        <v>52</v>
      </c>
      <c r="C22" s="2459">
        <v>36</v>
      </c>
      <c r="D22" s="515">
        <f t="shared" si="0"/>
        <v>0</v>
      </c>
      <c r="E22" s="2460">
        <v>0</v>
      </c>
      <c r="F22" s="2460">
        <v>0</v>
      </c>
      <c r="G22" s="2460">
        <v>0</v>
      </c>
      <c r="H22" s="2462" t="s">
        <v>398</v>
      </c>
      <c r="I22" s="6531">
        <v>5</v>
      </c>
      <c r="J22" s="6531">
        <v>3</v>
      </c>
      <c r="K22" s="2463" t="s">
        <v>724</v>
      </c>
      <c r="L22" s="2464">
        <v>0</v>
      </c>
      <c r="M22" s="2465" t="s">
        <v>652</v>
      </c>
      <c r="N22" s="2465" t="s">
        <v>398</v>
      </c>
      <c r="O22" s="2465" t="s">
        <v>724</v>
      </c>
      <c r="P22" s="2463" t="s">
        <v>724</v>
      </c>
      <c r="Q22" s="2465" t="s">
        <v>731</v>
      </c>
      <c r="R22" s="2467">
        <v>0</v>
      </c>
      <c r="S22" s="2461" t="s">
        <v>398</v>
      </c>
      <c r="T22" s="2466" t="s">
        <v>652</v>
      </c>
      <c r="U22" s="2468" t="s">
        <v>398</v>
      </c>
      <c r="V22" s="2461" t="s">
        <v>398</v>
      </c>
      <c r="W22" s="2469">
        <v>0</v>
      </c>
      <c r="X22" s="2461">
        <v>0</v>
      </c>
      <c r="Y22"/>
      <c r="Z22"/>
      <c r="AA22"/>
      <c r="AB22"/>
      <c r="AC22"/>
      <c r="AD22"/>
      <c r="AE22"/>
      <c r="AF22"/>
      <c r="AG22"/>
      <c r="AH22"/>
      <c r="AI22"/>
      <c r="AJ22"/>
      <c r="AK22"/>
      <c r="AL22"/>
      <c r="AM22"/>
      <c r="AN22"/>
      <c r="AO22"/>
      <c r="AP22"/>
      <c r="AQ22"/>
      <c r="AR22"/>
      <c r="AS22"/>
      <c r="AT22"/>
      <c r="AU22"/>
      <c r="AV22"/>
      <c r="AW22"/>
      <c r="AX22"/>
      <c r="AY22"/>
      <c r="AZ22"/>
      <c r="BA22"/>
    </row>
    <row r="23" spans="1:53">
      <c r="A23" s="90" t="s">
        <v>20</v>
      </c>
      <c r="B23" s="3130">
        <v>33</v>
      </c>
      <c r="C23" s="3130">
        <v>33</v>
      </c>
      <c r="D23" s="515">
        <f t="shared" si="0"/>
        <v>15</v>
      </c>
      <c r="E23" s="3131">
        <v>10</v>
      </c>
      <c r="F23" s="3131">
        <v>0</v>
      </c>
      <c r="G23" s="3131">
        <v>5</v>
      </c>
      <c r="H23" s="3133" t="s">
        <v>1901</v>
      </c>
      <c r="I23" s="6531">
        <v>2</v>
      </c>
      <c r="J23" s="6531">
        <v>2</v>
      </c>
      <c r="K23" s="3134" t="s">
        <v>724</v>
      </c>
      <c r="L23" s="3135">
        <v>5</v>
      </c>
      <c r="M23" s="3136" t="s">
        <v>724</v>
      </c>
      <c r="N23" s="3136">
        <v>1</v>
      </c>
      <c r="O23" s="3136" t="s">
        <v>724</v>
      </c>
      <c r="P23" s="3134" t="s">
        <v>724</v>
      </c>
      <c r="Q23" s="3136" t="s">
        <v>731</v>
      </c>
      <c r="R23" s="3138">
        <v>0</v>
      </c>
      <c r="S23" s="3132" t="s">
        <v>821</v>
      </c>
      <c r="T23" s="3137" t="s">
        <v>652</v>
      </c>
      <c r="U23" s="3139" t="s">
        <v>821</v>
      </c>
      <c r="V23" s="3132" t="s">
        <v>821</v>
      </c>
      <c r="W23" s="3140">
        <v>0</v>
      </c>
      <c r="X23" s="3132">
        <v>2</v>
      </c>
      <c r="Y23"/>
      <c r="Z23"/>
      <c r="AA23"/>
      <c r="AB23"/>
      <c r="AC23"/>
      <c r="AD23"/>
      <c r="AE23"/>
      <c r="AF23"/>
      <c r="AG23"/>
      <c r="AH23"/>
      <c r="AI23"/>
      <c r="AJ23"/>
      <c r="AK23"/>
      <c r="AL23"/>
      <c r="AM23"/>
      <c r="AN23"/>
      <c r="AO23"/>
      <c r="AP23"/>
      <c r="AQ23"/>
      <c r="AR23"/>
      <c r="AS23"/>
      <c r="AT23"/>
      <c r="AU23"/>
      <c r="AV23"/>
      <c r="AW23"/>
      <c r="AX23"/>
      <c r="AY23"/>
      <c r="AZ23"/>
      <c r="BA23"/>
    </row>
    <row r="24" spans="1:53" ht="48">
      <c r="A24" s="90" t="s">
        <v>21</v>
      </c>
      <c r="B24" s="924">
        <v>27</v>
      </c>
      <c r="C24" s="924">
        <v>27</v>
      </c>
      <c r="D24" s="515">
        <f t="shared" si="0"/>
        <v>6</v>
      </c>
      <c r="E24" s="924">
        <v>5</v>
      </c>
      <c r="F24" s="924">
        <v>0</v>
      </c>
      <c r="G24" s="924">
        <v>1</v>
      </c>
      <c r="H24" s="934" t="s">
        <v>922</v>
      </c>
      <c r="I24" s="6531">
        <v>1</v>
      </c>
      <c r="J24" s="6531">
        <v>1</v>
      </c>
      <c r="K24" s="935" t="s">
        <v>652</v>
      </c>
      <c r="L24" s="936" t="s">
        <v>923</v>
      </c>
      <c r="M24" s="937" t="s">
        <v>652</v>
      </c>
      <c r="N24" s="937" t="s">
        <v>725</v>
      </c>
      <c r="O24" s="937" t="s">
        <v>724</v>
      </c>
      <c r="P24" s="935" t="s">
        <v>652</v>
      </c>
      <c r="Q24" s="937" t="s">
        <v>825</v>
      </c>
      <c r="R24" s="939">
        <v>0</v>
      </c>
      <c r="S24" s="926">
        <v>15</v>
      </c>
      <c r="T24" s="938" t="s">
        <v>652</v>
      </c>
      <c r="U24" s="940" t="s">
        <v>725</v>
      </c>
      <c r="V24" s="926" t="s">
        <v>924</v>
      </c>
      <c r="W24" s="941">
        <v>0</v>
      </c>
      <c r="X24" s="926">
        <v>0</v>
      </c>
      <c r="Y24"/>
      <c r="Z24"/>
      <c r="AA24"/>
      <c r="AB24"/>
      <c r="AC24"/>
      <c r="AD24"/>
      <c r="AE24"/>
      <c r="AF24"/>
      <c r="AG24"/>
      <c r="AH24"/>
      <c r="AI24"/>
      <c r="AJ24"/>
      <c r="AK24"/>
      <c r="AL24"/>
      <c r="AM24"/>
      <c r="AN24"/>
      <c r="AO24"/>
      <c r="AP24"/>
      <c r="AQ24"/>
      <c r="AR24"/>
      <c r="AS24"/>
      <c r="AT24"/>
      <c r="AU24"/>
      <c r="AV24"/>
      <c r="AW24"/>
      <c r="AX24"/>
      <c r="AY24"/>
      <c r="AZ24"/>
      <c r="BA24"/>
    </row>
    <row r="25" spans="1:53" ht="14.25" customHeight="1">
      <c r="A25" s="90" t="s">
        <v>22</v>
      </c>
      <c r="B25" s="637">
        <v>26</v>
      </c>
      <c r="C25" s="637">
        <v>26</v>
      </c>
      <c r="D25" s="515">
        <f t="shared" si="0"/>
        <v>0</v>
      </c>
      <c r="E25" s="637">
        <v>0</v>
      </c>
      <c r="F25" s="637">
        <v>0</v>
      </c>
      <c r="G25" s="637">
        <v>0</v>
      </c>
      <c r="H25" s="642"/>
      <c r="I25" s="653">
        <v>9</v>
      </c>
      <c r="J25" s="653">
        <v>9</v>
      </c>
      <c r="K25" s="645" t="s">
        <v>724</v>
      </c>
      <c r="L25" s="654">
        <v>0</v>
      </c>
      <c r="M25" s="514" t="s">
        <v>652</v>
      </c>
      <c r="N25" s="514" t="s">
        <v>398</v>
      </c>
      <c r="O25" s="514" t="s">
        <v>724</v>
      </c>
      <c r="P25" s="645" t="s">
        <v>724</v>
      </c>
      <c r="Q25" s="514" t="s">
        <v>731</v>
      </c>
      <c r="R25" s="655">
        <v>0</v>
      </c>
      <c r="S25" s="635">
        <v>0</v>
      </c>
      <c r="T25" s="656" t="s">
        <v>652</v>
      </c>
      <c r="U25" s="657" t="s">
        <v>398</v>
      </c>
      <c r="V25" s="635" t="s">
        <v>777</v>
      </c>
      <c r="W25" s="658">
        <v>0</v>
      </c>
      <c r="X25" s="635">
        <v>0</v>
      </c>
      <c r="Y25"/>
      <c r="Z25"/>
      <c r="AA25"/>
      <c r="AB25"/>
      <c r="AC25"/>
      <c r="AD25"/>
      <c r="AE25"/>
      <c r="AF25"/>
      <c r="AG25"/>
      <c r="AH25"/>
      <c r="AI25"/>
      <c r="AJ25"/>
      <c r="AK25"/>
      <c r="AL25"/>
      <c r="AM25"/>
      <c r="AN25"/>
      <c r="AO25"/>
      <c r="AP25"/>
      <c r="AQ25"/>
      <c r="AR25"/>
      <c r="AS25"/>
      <c r="AT25"/>
      <c r="AU25"/>
      <c r="AV25"/>
      <c r="AW25"/>
      <c r="AX25"/>
      <c r="AY25"/>
      <c r="AZ25"/>
      <c r="BA25"/>
    </row>
    <row r="26" spans="1:53" ht="14.25" customHeight="1">
      <c r="A26" s="90" t="s">
        <v>23</v>
      </c>
      <c r="B26" s="4803">
        <v>138</v>
      </c>
      <c r="C26" s="4803">
        <v>138</v>
      </c>
      <c r="D26" s="515">
        <f t="shared" si="0"/>
        <v>21</v>
      </c>
      <c r="E26" s="4804">
        <v>20</v>
      </c>
      <c r="F26" s="4804">
        <v>1</v>
      </c>
      <c r="G26" s="4804">
        <v>0</v>
      </c>
      <c r="H26" s="4806" t="s">
        <v>398</v>
      </c>
      <c r="I26" s="6531">
        <v>8</v>
      </c>
      <c r="J26" s="6531">
        <v>8</v>
      </c>
      <c r="K26" s="4807" t="s">
        <v>724</v>
      </c>
      <c r="L26" s="4808">
        <v>5</v>
      </c>
      <c r="M26" s="4809" t="s">
        <v>724</v>
      </c>
      <c r="N26" s="4809">
        <v>1</v>
      </c>
      <c r="O26" s="4809" t="s">
        <v>724</v>
      </c>
      <c r="P26" s="4807" t="s">
        <v>724</v>
      </c>
      <c r="Q26" s="4809" t="s">
        <v>731</v>
      </c>
      <c r="R26" s="4811">
        <v>0</v>
      </c>
      <c r="S26" s="4805">
        <v>0</v>
      </c>
      <c r="T26" s="4810" t="s">
        <v>652</v>
      </c>
      <c r="U26" s="4812" t="s">
        <v>398</v>
      </c>
      <c r="V26" s="4805" t="s">
        <v>2618</v>
      </c>
      <c r="W26" s="4813">
        <v>3</v>
      </c>
      <c r="X26" s="4805">
        <v>1</v>
      </c>
      <c r="Y26"/>
      <c r="Z26"/>
      <c r="AA26"/>
      <c r="AB26"/>
      <c r="AC26"/>
      <c r="AD26"/>
      <c r="AE26"/>
      <c r="AF26"/>
      <c r="AG26"/>
      <c r="AH26"/>
      <c r="AI26"/>
      <c r="AJ26"/>
      <c r="AK26"/>
      <c r="AL26"/>
      <c r="AM26"/>
      <c r="AN26"/>
      <c r="AO26"/>
      <c r="AP26"/>
      <c r="AQ26"/>
      <c r="AR26"/>
      <c r="AS26"/>
      <c r="AT26"/>
      <c r="AU26"/>
      <c r="AV26"/>
      <c r="AW26"/>
      <c r="AX26"/>
      <c r="AY26"/>
      <c r="AZ26"/>
      <c r="BA26"/>
    </row>
    <row r="27" spans="1:53" s="48" customFormat="1" ht="14.25" customHeight="1">
      <c r="A27" s="90" t="s">
        <v>24</v>
      </c>
      <c r="B27" s="5953">
        <v>478</v>
      </c>
      <c r="C27" s="5953">
        <v>300</v>
      </c>
      <c r="D27" s="515">
        <f t="shared" si="0"/>
        <v>143</v>
      </c>
      <c r="E27" s="5958">
        <v>125</v>
      </c>
      <c r="F27" s="5958">
        <v>18</v>
      </c>
      <c r="G27" s="5958">
        <v>0</v>
      </c>
      <c r="H27" s="5960"/>
      <c r="I27" s="6531">
        <v>99</v>
      </c>
      <c r="J27" s="6531">
        <v>70</v>
      </c>
      <c r="K27" s="5961" t="s">
        <v>652</v>
      </c>
      <c r="L27" s="5962" t="s">
        <v>815</v>
      </c>
      <c r="M27" s="5963" t="s">
        <v>652</v>
      </c>
      <c r="N27" s="5963"/>
      <c r="O27" s="5963" t="s">
        <v>724</v>
      </c>
      <c r="P27" s="5961" t="s">
        <v>652</v>
      </c>
      <c r="Q27" s="5963" t="s">
        <v>825</v>
      </c>
      <c r="R27" s="5965">
        <v>0</v>
      </c>
      <c r="S27" s="5959"/>
      <c r="T27" s="5964" t="s">
        <v>652</v>
      </c>
      <c r="U27" s="5966"/>
      <c r="V27" s="5959"/>
      <c r="W27" s="5967" t="s">
        <v>815</v>
      </c>
      <c r="X27" s="5959" t="s">
        <v>815</v>
      </c>
      <c r="Y27"/>
      <c r="Z27"/>
      <c r="AA27"/>
      <c r="AB27"/>
      <c r="AC27"/>
      <c r="AD27"/>
      <c r="AE27"/>
      <c r="AF27"/>
      <c r="AG27"/>
      <c r="AH27"/>
      <c r="AI27"/>
      <c r="AJ27"/>
      <c r="AK27"/>
      <c r="AL27"/>
      <c r="AM27"/>
      <c r="AN27"/>
      <c r="AO27"/>
      <c r="AP27"/>
      <c r="AQ27"/>
      <c r="AR27"/>
      <c r="AS27"/>
      <c r="AT27"/>
      <c r="AU27"/>
      <c r="AV27"/>
      <c r="AW27"/>
      <c r="AX27"/>
      <c r="AY27"/>
      <c r="AZ27"/>
      <c r="BA27"/>
    </row>
    <row r="28" spans="1:53" ht="36">
      <c r="A28" s="90" t="s">
        <v>25</v>
      </c>
      <c r="B28" s="1081">
        <v>25</v>
      </c>
      <c r="C28" s="1081">
        <v>25</v>
      </c>
      <c r="D28" s="515">
        <f t="shared" si="0"/>
        <v>27</v>
      </c>
      <c r="E28" s="1081">
        <v>27</v>
      </c>
      <c r="F28" s="1081" t="s">
        <v>1043</v>
      </c>
      <c r="G28" s="1081">
        <v>0</v>
      </c>
      <c r="H28" s="1091" t="s">
        <v>1044</v>
      </c>
      <c r="I28" s="1084">
        <v>8</v>
      </c>
      <c r="J28" s="1084">
        <v>8</v>
      </c>
      <c r="K28" s="1092" t="s">
        <v>724</v>
      </c>
      <c r="L28" s="1093">
        <v>2</v>
      </c>
      <c r="M28" s="1094" t="s">
        <v>652</v>
      </c>
      <c r="N28" s="1094" t="s">
        <v>398</v>
      </c>
      <c r="O28" s="1094" t="s">
        <v>724</v>
      </c>
      <c r="P28" s="1092" t="s">
        <v>652</v>
      </c>
      <c r="Q28" s="1094" t="s">
        <v>731</v>
      </c>
      <c r="R28" s="1096">
        <v>0</v>
      </c>
      <c r="S28" s="1083">
        <v>0</v>
      </c>
      <c r="T28" s="1095" t="s">
        <v>652</v>
      </c>
      <c r="U28" s="1097" t="s">
        <v>398</v>
      </c>
      <c r="V28" s="1083" t="s">
        <v>398</v>
      </c>
      <c r="W28" s="1098">
        <v>0</v>
      </c>
      <c r="X28" s="1083">
        <v>0</v>
      </c>
      <c r="Y28"/>
      <c r="Z28"/>
      <c r="AA28"/>
      <c r="AB28"/>
      <c r="AC28"/>
      <c r="AD28"/>
      <c r="AE28"/>
      <c r="AF28"/>
      <c r="AG28"/>
      <c r="AH28"/>
      <c r="AI28"/>
      <c r="AJ28"/>
      <c r="AK28"/>
      <c r="AL28"/>
      <c r="AM28"/>
      <c r="AN28"/>
      <c r="AO28"/>
      <c r="AP28"/>
      <c r="AQ28"/>
      <c r="AR28"/>
      <c r="AS28"/>
      <c r="AT28"/>
      <c r="AU28"/>
      <c r="AV28"/>
      <c r="AW28"/>
      <c r="AX28"/>
      <c r="AY28"/>
      <c r="AZ28"/>
      <c r="BA28"/>
    </row>
    <row r="29" spans="1:53">
      <c r="A29" s="90" t="s">
        <v>26</v>
      </c>
      <c r="B29" s="5189">
        <v>3</v>
      </c>
      <c r="C29" s="5189">
        <v>21</v>
      </c>
      <c r="D29" s="515">
        <f t="shared" si="0"/>
        <v>2</v>
      </c>
      <c r="E29" s="5190">
        <v>1</v>
      </c>
      <c r="F29" s="5190">
        <v>1</v>
      </c>
      <c r="G29" s="5190">
        <v>0</v>
      </c>
      <c r="H29" s="5193" t="s">
        <v>398</v>
      </c>
      <c r="I29" s="5192">
        <v>6</v>
      </c>
      <c r="J29" s="5192">
        <v>9</v>
      </c>
      <c r="K29" s="5194" t="s">
        <v>724</v>
      </c>
      <c r="L29" s="5195" t="s">
        <v>428</v>
      </c>
      <c r="M29" s="5196" t="s">
        <v>724</v>
      </c>
      <c r="N29" s="5196">
        <v>1</v>
      </c>
      <c r="O29" s="5196" t="s">
        <v>724</v>
      </c>
      <c r="P29" s="5194" t="s">
        <v>652</v>
      </c>
      <c r="Q29" s="5196" t="s">
        <v>731</v>
      </c>
      <c r="R29" s="5198">
        <v>0</v>
      </c>
      <c r="S29" s="5191" t="s">
        <v>398</v>
      </c>
      <c r="T29" s="5197" t="s">
        <v>652</v>
      </c>
      <c r="U29" s="5199" t="s">
        <v>398</v>
      </c>
      <c r="V29" s="5191" t="s">
        <v>398</v>
      </c>
      <c r="W29" s="5200">
        <v>0</v>
      </c>
      <c r="X29" s="5191">
        <v>0</v>
      </c>
      <c r="Y29"/>
      <c r="Z29"/>
      <c r="AA29"/>
      <c r="AB29"/>
      <c r="AC29"/>
      <c r="AD29"/>
      <c r="AE29"/>
      <c r="AF29"/>
      <c r="AG29"/>
      <c r="AH29"/>
      <c r="AI29"/>
      <c r="AJ29"/>
      <c r="AK29"/>
      <c r="AL29"/>
      <c r="AM29"/>
      <c r="AN29"/>
      <c r="AO29"/>
      <c r="AP29"/>
      <c r="AQ29"/>
      <c r="AR29"/>
      <c r="AS29"/>
      <c r="AT29"/>
      <c r="AU29"/>
      <c r="AV29"/>
      <c r="AW29"/>
      <c r="AX29"/>
      <c r="AY29"/>
      <c r="AZ29"/>
      <c r="BA29"/>
    </row>
    <row r="30" spans="1:53" ht="14.25" customHeight="1">
      <c r="A30" s="90" t="s">
        <v>27</v>
      </c>
      <c r="B30" s="3419">
        <v>26</v>
      </c>
      <c r="C30" s="3419">
        <v>26</v>
      </c>
      <c r="D30" s="515">
        <f t="shared" si="0"/>
        <v>0</v>
      </c>
      <c r="E30" s="3420"/>
      <c r="F30" s="3420" t="s">
        <v>398</v>
      </c>
      <c r="G30" s="3420" t="s">
        <v>398</v>
      </c>
      <c r="H30" s="3423" t="s">
        <v>398</v>
      </c>
      <c r="I30" s="3422">
        <v>3</v>
      </c>
      <c r="J30" s="3422">
        <v>1</v>
      </c>
      <c r="K30" s="3424" t="s">
        <v>724</v>
      </c>
      <c r="L30" s="3425">
        <v>0</v>
      </c>
      <c r="M30" s="3426" t="s">
        <v>652</v>
      </c>
      <c r="N30" s="3426"/>
      <c r="O30" s="3426" t="s">
        <v>724</v>
      </c>
      <c r="P30" s="3424" t="s">
        <v>724</v>
      </c>
      <c r="Q30" s="3426" t="s">
        <v>731</v>
      </c>
      <c r="R30" s="3428">
        <v>0</v>
      </c>
      <c r="S30" s="3421" t="s">
        <v>398</v>
      </c>
      <c r="T30" s="3427" t="s">
        <v>652</v>
      </c>
      <c r="U30" s="3429"/>
      <c r="V30" s="3421" t="s">
        <v>2025</v>
      </c>
      <c r="W30" s="3430">
        <v>0</v>
      </c>
      <c r="X30" s="3421">
        <v>0</v>
      </c>
      <c r="Y30"/>
      <c r="Z30"/>
      <c r="AA30"/>
      <c r="AB30"/>
      <c r="AC30"/>
      <c r="AD30"/>
      <c r="AE30"/>
      <c r="AF30"/>
      <c r="AG30"/>
      <c r="AH30"/>
      <c r="AI30"/>
      <c r="AJ30"/>
      <c r="AK30"/>
      <c r="AL30"/>
      <c r="AM30"/>
      <c r="AN30"/>
      <c r="AO30"/>
      <c r="AP30"/>
      <c r="AQ30"/>
      <c r="AR30"/>
      <c r="AS30"/>
      <c r="AT30"/>
      <c r="AU30"/>
      <c r="AV30"/>
      <c r="AW30"/>
      <c r="AX30"/>
      <c r="AY30"/>
      <c r="AZ30"/>
      <c r="BA30"/>
    </row>
    <row r="31" spans="1:53" ht="14.25" customHeight="1">
      <c r="A31" s="90" t="s">
        <v>28</v>
      </c>
      <c r="B31" s="1159">
        <v>0</v>
      </c>
      <c r="C31" s="1159">
        <v>48</v>
      </c>
      <c r="D31" s="515">
        <f t="shared" si="0"/>
        <v>0</v>
      </c>
      <c r="E31" s="1160">
        <v>0</v>
      </c>
      <c r="F31" s="1160">
        <v>0</v>
      </c>
      <c r="G31" s="1160">
        <v>0</v>
      </c>
      <c r="H31" s="1163" t="s">
        <v>728</v>
      </c>
      <c r="I31" s="1162">
        <v>8</v>
      </c>
      <c r="J31" s="1162">
        <v>5</v>
      </c>
      <c r="K31" s="1164" t="s">
        <v>724</v>
      </c>
      <c r="L31" s="1165">
        <v>0</v>
      </c>
      <c r="M31" s="1166" t="s">
        <v>652</v>
      </c>
      <c r="N31" s="1166" t="s">
        <v>398</v>
      </c>
      <c r="O31" s="1166" t="s">
        <v>724</v>
      </c>
      <c r="P31" s="1164" t="s">
        <v>652</v>
      </c>
      <c r="Q31" s="1166" t="s">
        <v>825</v>
      </c>
      <c r="R31" s="1168">
        <v>0</v>
      </c>
      <c r="S31" s="1161">
        <v>0</v>
      </c>
      <c r="T31" s="1167" t="s">
        <v>652</v>
      </c>
      <c r="U31" s="1169" t="s">
        <v>398</v>
      </c>
      <c r="V31" s="1161" t="s">
        <v>398</v>
      </c>
      <c r="W31" s="1170">
        <v>0</v>
      </c>
      <c r="X31" s="1161">
        <v>0</v>
      </c>
      <c r="Y31"/>
      <c r="Z31"/>
      <c r="AA31"/>
      <c r="AB31"/>
      <c r="AC31"/>
      <c r="AD31"/>
      <c r="AE31"/>
      <c r="AF31"/>
      <c r="AG31"/>
      <c r="AH31"/>
      <c r="AI31"/>
      <c r="AJ31"/>
      <c r="AK31"/>
      <c r="AL31"/>
      <c r="AM31"/>
      <c r="AN31"/>
      <c r="AO31"/>
      <c r="AP31"/>
      <c r="AQ31"/>
      <c r="AR31"/>
      <c r="AS31"/>
      <c r="AT31"/>
      <c r="AU31"/>
      <c r="AV31"/>
      <c r="AW31"/>
      <c r="AX31"/>
      <c r="AY31"/>
      <c r="AZ31"/>
      <c r="BA31"/>
    </row>
    <row r="32" spans="1:53" ht="14.25" customHeight="1">
      <c r="A32" s="90" t="s">
        <v>29</v>
      </c>
      <c r="B32" s="1734">
        <v>4</v>
      </c>
      <c r="C32" s="1734">
        <v>25</v>
      </c>
      <c r="D32" s="515">
        <f t="shared" si="0"/>
        <v>3</v>
      </c>
      <c r="E32" s="1735">
        <v>3</v>
      </c>
      <c r="F32" s="1735">
        <v>0</v>
      </c>
      <c r="G32" s="1735" t="s">
        <v>725</v>
      </c>
      <c r="H32" s="1738" t="s">
        <v>398</v>
      </c>
      <c r="I32" s="1737">
        <v>4</v>
      </c>
      <c r="J32" s="1737">
        <v>4</v>
      </c>
      <c r="K32" s="1739" t="s">
        <v>724</v>
      </c>
      <c r="L32" s="1740" t="s">
        <v>1306</v>
      </c>
      <c r="M32" s="1741" t="s">
        <v>652</v>
      </c>
      <c r="N32" s="1741" t="s">
        <v>398</v>
      </c>
      <c r="O32" s="1741" t="s">
        <v>724</v>
      </c>
      <c r="P32" s="1739" t="s">
        <v>652</v>
      </c>
      <c r="Q32" s="1741" t="s">
        <v>731</v>
      </c>
      <c r="R32" s="1743">
        <v>0</v>
      </c>
      <c r="S32" s="1736" t="s">
        <v>398</v>
      </c>
      <c r="T32" s="1742" t="s">
        <v>652</v>
      </c>
      <c r="U32" s="1744" t="s">
        <v>725</v>
      </c>
      <c r="V32" s="1736" t="s">
        <v>1307</v>
      </c>
      <c r="W32" s="1745">
        <v>0</v>
      </c>
      <c r="X32" s="1736">
        <v>0</v>
      </c>
      <c r="Y32"/>
      <c r="Z32"/>
      <c r="AA32"/>
      <c r="AB32"/>
      <c r="AC32"/>
      <c r="AD32"/>
      <c r="AE32"/>
      <c r="AF32"/>
      <c r="AG32"/>
      <c r="AH32"/>
      <c r="AI32"/>
      <c r="AJ32"/>
      <c r="AK32"/>
      <c r="AL32"/>
      <c r="AM32"/>
      <c r="AN32"/>
      <c r="AO32"/>
      <c r="AP32"/>
      <c r="AQ32"/>
      <c r="AR32"/>
      <c r="AS32"/>
      <c r="AT32"/>
      <c r="AU32"/>
      <c r="AV32"/>
      <c r="AW32"/>
      <c r="AX32"/>
      <c r="AY32"/>
      <c r="AZ32"/>
      <c r="BA32"/>
    </row>
    <row r="33" spans="1:53" ht="14.25" customHeight="1">
      <c r="A33" s="90" t="s">
        <v>30</v>
      </c>
      <c r="B33" s="2839">
        <v>11</v>
      </c>
      <c r="C33" s="2839">
        <v>11</v>
      </c>
      <c r="D33" s="515">
        <f t="shared" si="0"/>
        <v>4</v>
      </c>
      <c r="E33" s="2840">
        <v>1</v>
      </c>
      <c r="F33" s="2840">
        <v>2</v>
      </c>
      <c r="G33" s="2840">
        <v>1</v>
      </c>
      <c r="H33" s="2843" t="s">
        <v>1795</v>
      </c>
      <c r="I33" s="2842">
        <v>3</v>
      </c>
      <c r="J33" s="2842">
        <v>3</v>
      </c>
      <c r="K33" s="2844" t="s">
        <v>652</v>
      </c>
      <c r="L33" s="2845">
        <v>0</v>
      </c>
      <c r="M33" s="2846" t="s">
        <v>652</v>
      </c>
      <c r="N33" s="2846">
        <v>0</v>
      </c>
      <c r="O33" s="2846" t="s">
        <v>724</v>
      </c>
      <c r="P33" s="2844" t="s">
        <v>652</v>
      </c>
      <c r="Q33" s="2846" t="s">
        <v>731</v>
      </c>
      <c r="R33" s="2848">
        <v>1</v>
      </c>
      <c r="S33" s="2841">
        <v>10</v>
      </c>
      <c r="T33" s="2847" t="s">
        <v>724</v>
      </c>
      <c r="U33" s="2849">
        <v>1</v>
      </c>
      <c r="V33" s="2841" t="s">
        <v>1796</v>
      </c>
      <c r="W33" s="2850">
        <v>2</v>
      </c>
      <c r="X33" s="2841">
        <v>0</v>
      </c>
      <c r="Y33"/>
      <c r="Z33"/>
      <c r="AA33"/>
      <c r="AB33"/>
      <c r="AC33"/>
      <c r="AD33"/>
      <c r="AE33"/>
      <c r="AF33"/>
      <c r="AG33"/>
      <c r="AH33"/>
      <c r="AI33"/>
      <c r="AJ33"/>
      <c r="AK33"/>
      <c r="AL33"/>
      <c r="AM33"/>
      <c r="AN33"/>
      <c r="AO33"/>
      <c r="AP33"/>
      <c r="AQ33"/>
      <c r="AR33"/>
      <c r="AS33"/>
      <c r="AT33"/>
      <c r="AU33"/>
      <c r="AV33"/>
      <c r="AW33"/>
      <c r="AX33"/>
      <c r="AY33"/>
      <c r="AZ33"/>
      <c r="BA33"/>
    </row>
    <row r="34" spans="1:53" ht="14.25" customHeight="1">
      <c r="A34" s="90" t="s">
        <v>31</v>
      </c>
      <c r="B34" s="637">
        <v>35</v>
      </c>
      <c r="C34" s="637">
        <v>28</v>
      </c>
      <c r="D34" s="515">
        <f t="shared" si="0"/>
        <v>0</v>
      </c>
      <c r="E34" s="637">
        <v>0</v>
      </c>
      <c r="F34" s="637">
        <v>0</v>
      </c>
      <c r="G34" s="637">
        <v>0</v>
      </c>
      <c r="H34" s="642" t="s">
        <v>728</v>
      </c>
      <c r="I34" s="653">
        <v>3</v>
      </c>
      <c r="J34" s="653">
        <v>3</v>
      </c>
      <c r="K34" s="645" t="s">
        <v>724</v>
      </c>
      <c r="L34" s="654" t="s">
        <v>725</v>
      </c>
      <c r="M34" s="514" t="s">
        <v>652</v>
      </c>
      <c r="N34" s="514"/>
      <c r="O34" s="514" t="s">
        <v>724</v>
      </c>
      <c r="P34" s="645" t="s">
        <v>652</v>
      </c>
      <c r="Q34" s="514" t="s">
        <v>731</v>
      </c>
      <c r="R34" s="655">
        <v>0</v>
      </c>
      <c r="S34" s="635">
        <v>0</v>
      </c>
      <c r="T34" s="656" t="s">
        <v>652</v>
      </c>
      <c r="U34" s="657">
        <v>0</v>
      </c>
      <c r="V34" s="635" t="s">
        <v>725</v>
      </c>
      <c r="W34" s="658">
        <v>0</v>
      </c>
      <c r="X34" s="635">
        <v>0</v>
      </c>
      <c r="Y34"/>
      <c r="Z34"/>
      <c r="AA34"/>
      <c r="AB34"/>
      <c r="AC34"/>
      <c r="AD34"/>
      <c r="AE34"/>
      <c r="AF34"/>
      <c r="AG34"/>
      <c r="AH34"/>
      <c r="AI34"/>
      <c r="AJ34"/>
      <c r="AK34"/>
      <c r="AL34"/>
      <c r="AM34"/>
      <c r="AN34"/>
      <c r="AO34"/>
      <c r="AP34"/>
      <c r="AQ34"/>
      <c r="AR34"/>
      <c r="AS34"/>
      <c r="AT34"/>
      <c r="AU34"/>
      <c r="AV34"/>
      <c r="AW34"/>
      <c r="AX34"/>
      <c r="AY34"/>
      <c r="AZ34"/>
      <c r="BA34"/>
    </row>
    <row r="35" spans="1:53">
      <c r="A35" s="90" t="s">
        <v>32</v>
      </c>
      <c r="B35" s="2936">
        <v>53</v>
      </c>
      <c r="C35" s="2936">
        <v>5</v>
      </c>
      <c r="D35" s="515">
        <f t="shared" si="0"/>
        <v>1</v>
      </c>
      <c r="E35" s="2937">
        <v>1</v>
      </c>
      <c r="F35" s="2937">
        <v>0</v>
      </c>
      <c r="G35" s="2937">
        <v>0</v>
      </c>
      <c r="H35" s="2940" t="s">
        <v>728</v>
      </c>
      <c r="I35" s="2939">
        <v>12</v>
      </c>
      <c r="J35" s="2939">
        <v>11</v>
      </c>
      <c r="K35" s="2941" t="s">
        <v>724</v>
      </c>
      <c r="L35" s="2942">
        <v>0</v>
      </c>
      <c r="M35" s="2943" t="s">
        <v>652</v>
      </c>
      <c r="N35" s="2943"/>
      <c r="O35" s="2943" t="s">
        <v>724</v>
      </c>
      <c r="P35" s="2941" t="s">
        <v>652</v>
      </c>
      <c r="Q35" s="2943" t="s">
        <v>825</v>
      </c>
      <c r="R35" s="2945">
        <v>0</v>
      </c>
      <c r="S35" s="2938">
        <v>0</v>
      </c>
      <c r="T35" s="2944" t="s">
        <v>652</v>
      </c>
      <c r="U35" s="2946"/>
      <c r="V35" s="2938" t="s">
        <v>1820</v>
      </c>
      <c r="W35" s="2947">
        <v>0</v>
      </c>
      <c r="X35" s="2938">
        <v>0</v>
      </c>
      <c r="Y35"/>
      <c r="Z35"/>
      <c r="AA35"/>
      <c r="AB35"/>
      <c r="AC35"/>
      <c r="AD35"/>
      <c r="AE35"/>
      <c r="AF35"/>
      <c r="AG35"/>
      <c r="AH35"/>
      <c r="AI35"/>
      <c r="AJ35"/>
      <c r="AK35"/>
      <c r="AL35"/>
      <c r="AM35"/>
      <c r="AN35"/>
      <c r="AO35"/>
      <c r="AP35"/>
      <c r="AQ35"/>
      <c r="AR35"/>
      <c r="AS35"/>
      <c r="AT35"/>
      <c r="AU35"/>
      <c r="AV35"/>
      <c r="AW35"/>
      <c r="AX35"/>
      <c r="AY35"/>
      <c r="AZ35"/>
      <c r="BA35"/>
    </row>
    <row r="36" spans="1:53" ht="14.25" customHeight="1">
      <c r="A36" s="90" t="s">
        <v>33</v>
      </c>
      <c r="B36" s="5396">
        <v>21</v>
      </c>
      <c r="C36" s="5396">
        <v>21</v>
      </c>
      <c r="D36" s="515">
        <f t="shared" si="0"/>
        <v>1</v>
      </c>
      <c r="E36" s="5397">
        <v>0</v>
      </c>
      <c r="F36" s="5397">
        <v>1</v>
      </c>
      <c r="G36" s="5397">
        <v>0</v>
      </c>
      <c r="H36" s="5400" t="s">
        <v>1045</v>
      </c>
      <c r="I36" s="5399">
        <v>5</v>
      </c>
      <c r="J36" s="5399">
        <v>5</v>
      </c>
      <c r="K36" s="5401" t="s">
        <v>724</v>
      </c>
      <c r="L36" s="5402">
        <v>0</v>
      </c>
      <c r="M36" s="5403" t="s">
        <v>724</v>
      </c>
      <c r="N36" s="5403">
        <v>1</v>
      </c>
      <c r="O36" s="5403" t="s">
        <v>724</v>
      </c>
      <c r="P36" s="5401" t="s">
        <v>652</v>
      </c>
      <c r="Q36" s="5403" t="s">
        <v>731</v>
      </c>
      <c r="R36" s="5405">
        <v>0</v>
      </c>
      <c r="S36" s="5398">
        <v>0</v>
      </c>
      <c r="T36" s="5404" t="s">
        <v>652</v>
      </c>
      <c r="U36" s="5406" t="s">
        <v>1045</v>
      </c>
      <c r="V36" s="5398" t="s">
        <v>398</v>
      </c>
      <c r="W36" s="5407">
        <v>0</v>
      </c>
      <c r="X36" s="5398">
        <v>0</v>
      </c>
      <c r="Y36"/>
      <c r="Z36"/>
      <c r="AA36"/>
      <c r="AB36"/>
      <c r="AC36"/>
      <c r="AD36"/>
      <c r="AE36"/>
      <c r="AF36"/>
      <c r="AG36"/>
      <c r="AH36"/>
      <c r="AI36"/>
      <c r="AJ36"/>
      <c r="AK36"/>
      <c r="AL36"/>
      <c r="AM36"/>
      <c r="AN36"/>
      <c r="AO36"/>
      <c r="AP36"/>
      <c r="AQ36"/>
      <c r="AR36"/>
      <c r="AS36"/>
      <c r="AT36"/>
      <c r="AU36"/>
      <c r="AV36"/>
      <c r="AW36"/>
      <c r="AX36"/>
      <c r="AY36"/>
      <c r="AZ36"/>
      <c r="BA36"/>
    </row>
    <row r="37" spans="1:53" ht="14.25" customHeight="1">
      <c r="A37" s="143" t="s">
        <v>34</v>
      </c>
      <c r="B37" s="5701">
        <v>35</v>
      </c>
      <c r="C37" s="5701">
        <v>26</v>
      </c>
      <c r="D37" s="515">
        <f t="shared" si="0"/>
        <v>0</v>
      </c>
      <c r="E37" s="6125">
        <v>0</v>
      </c>
      <c r="F37" s="6125">
        <v>0</v>
      </c>
      <c r="G37" s="6125">
        <v>0</v>
      </c>
      <c r="H37" s="6127" t="s">
        <v>728</v>
      </c>
      <c r="I37" s="6531">
        <v>2</v>
      </c>
      <c r="J37" s="6531">
        <v>2</v>
      </c>
      <c r="K37" s="5703" t="s">
        <v>724</v>
      </c>
      <c r="L37" s="5704" t="s">
        <v>725</v>
      </c>
      <c r="M37" s="5705" t="s">
        <v>652</v>
      </c>
      <c r="N37" s="5705" t="s">
        <v>725</v>
      </c>
      <c r="O37" s="5705" t="s">
        <v>724</v>
      </c>
      <c r="P37" s="5703" t="s">
        <v>652</v>
      </c>
      <c r="Q37" s="5705" t="s">
        <v>731</v>
      </c>
      <c r="R37" s="5707">
        <v>0</v>
      </c>
      <c r="S37" s="5702">
        <v>0</v>
      </c>
      <c r="T37" s="5706" t="s">
        <v>652</v>
      </c>
      <c r="U37" s="5708" t="s">
        <v>725</v>
      </c>
      <c r="V37" s="5702" t="s">
        <v>725</v>
      </c>
      <c r="W37" s="5709">
        <v>0</v>
      </c>
      <c r="X37" s="5702">
        <v>0</v>
      </c>
      <c r="Y37"/>
      <c r="Z37"/>
      <c r="AA37"/>
      <c r="AB37"/>
      <c r="AC37"/>
      <c r="AD37"/>
      <c r="AE37"/>
      <c r="AF37"/>
      <c r="AG37"/>
      <c r="AH37"/>
      <c r="AI37"/>
      <c r="AJ37"/>
      <c r="AK37"/>
      <c r="AL37"/>
      <c r="AM37"/>
      <c r="AN37"/>
      <c r="AO37"/>
      <c r="AP37"/>
      <c r="AQ37"/>
      <c r="AR37"/>
      <c r="AS37"/>
      <c r="AT37"/>
      <c r="AU37"/>
      <c r="AV37"/>
      <c r="AW37"/>
      <c r="AX37"/>
      <c r="AY37"/>
      <c r="AZ37"/>
      <c r="BA37"/>
    </row>
    <row r="38" spans="1:53" customFormat="1" ht="168">
      <c r="A38" s="153" t="s">
        <v>35</v>
      </c>
      <c r="B38" s="4897" t="s">
        <v>2683</v>
      </c>
      <c r="C38" s="4897" t="s">
        <v>2683</v>
      </c>
      <c r="D38" s="515">
        <f t="shared" si="0"/>
        <v>5</v>
      </c>
      <c r="E38" s="4899">
        <v>5</v>
      </c>
      <c r="F38" s="4899">
        <v>0</v>
      </c>
      <c r="G38" s="4899">
        <v>0</v>
      </c>
      <c r="H38" s="4900" t="s">
        <v>2684</v>
      </c>
      <c r="I38" s="6524">
        <v>3</v>
      </c>
      <c r="J38" s="4898" t="s">
        <v>2685</v>
      </c>
      <c r="K38" s="4901" t="s">
        <v>724</v>
      </c>
      <c r="L38" s="4902" t="s">
        <v>2686</v>
      </c>
      <c r="M38" s="4903" t="s">
        <v>652</v>
      </c>
      <c r="N38" s="4903">
        <v>0</v>
      </c>
      <c r="O38" s="4903" t="s">
        <v>724</v>
      </c>
      <c r="P38" s="4901" t="s">
        <v>652</v>
      </c>
      <c r="Q38" s="4903" t="s">
        <v>731</v>
      </c>
      <c r="R38" s="4904">
        <v>0</v>
      </c>
      <c r="S38" s="4898">
        <v>0</v>
      </c>
      <c r="T38" s="4905" t="s">
        <v>652</v>
      </c>
      <c r="U38" s="4906">
        <v>0</v>
      </c>
      <c r="V38" s="4898" t="s">
        <v>398</v>
      </c>
      <c r="W38" s="4907">
        <v>0</v>
      </c>
      <c r="X38" s="4898">
        <v>1</v>
      </c>
    </row>
    <row r="39" spans="1:53" ht="84">
      <c r="A39" s="90" t="s">
        <v>36</v>
      </c>
      <c r="B39" s="3227">
        <v>960</v>
      </c>
      <c r="C39" s="3227">
        <v>960</v>
      </c>
      <c r="D39" s="515">
        <f t="shared" si="0"/>
        <v>40</v>
      </c>
      <c r="E39" s="3228">
        <v>20</v>
      </c>
      <c r="F39" s="3228">
        <v>5</v>
      </c>
      <c r="G39" s="3228">
        <v>15</v>
      </c>
      <c r="H39" s="3231" t="s">
        <v>1942</v>
      </c>
      <c r="I39" s="3230">
        <v>42</v>
      </c>
      <c r="J39" s="3230">
        <v>42</v>
      </c>
      <c r="K39" s="3232" t="s">
        <v>724</v>
      </c>
      <c r="L39" s="3233">
        <v>2</v>
      </c>
      <c r="M39" s="3234" t="s">
        <v>652</v>
      </c>
      <c r="N39" s="3234" t="s">
        <v>398</v>
      </c>
      <c r="O39" s="3234" t="s">
        <v>724</v>
      </c>
      <c r="P39" s="3232" t="s">
        <v>652</v>
      </c>
      <c r="Q39" s="3234" t="s">
        <v>731</v>
      </c>
      <c r="R39" s="3236">
        <v>0</v>
      </c>
      <c r="S39" s="3229">
        <v>0</v>
      </c>
      <c r="T39" s="3235" t="s">
        <v>652</v>
      </c>
      <c r="U39" s="3237" t="s">
        <v>398</v>
      </c>
      <c r="V39" s="3229" t="s">
        <v>398</v>
      </c>
      <c r="W39" s="3238">
        <v>9</v>
      </c>
      <c r="X39" s="3229">
        <v>16</v>
      </c>
      <c r="Y39"/>
      <c r="Z39"/>
      <c r="AA39"/>
      <c r="AB39"/>
      <c r="AC39"/>
      <c r="AD39"/>
      <c r="AE39"/>
      <c r="AF39"/>
      <c r="AG39"/>
      <c r="AH39"/>
      <c r="AI39"/>
      <c r="AJ39"/>
      <c r="AK39"/>
      <c r="AL39"/>
      <c r="AM39"/>
      <c r="AN39"/>
      <c r="AO39"/>
      <c r="AP39"/>
      <c r="AQ39"/>
      <c r="AR39"/>
      <c r="AS39"/>
      <c r="AT39"/>
      <c r="AU39"/>
      <c r="AV39"/>
      <c r="AW39"/>
      <c r="AX39"/>
      <c r="AY39"/>
      <c r="AZ39"/>
      <c r="BA39"/>
    </row>
    <row r="40" spans="1:53" ht="14.25" customHeight="1">
      <c r="A40" s="90" t="s">
        <v>37</v>
      </c>
      <c r="B40" s="2168">
        <v>23</v>
      </c>
      <c r="C40" s="2168">
        <v>20</v>
      </c>
      <c r="D40" s="515">
        <f t="shared" si="0"/>
        <v>0</v>
      </c>
      <c r="E40" s="2169">
        <v>0</v>
      </c>
      <c r="F40" s="2169">
        <v>0</v>
      </c>
      <c r="G40" s="2169">
        <v>0</v>
      </c>
      <c r="H40" s="2172" t="s">
        <v>398</v>
      </c>
      <c r="I40" s="2171">
        <v>4</v>
      </c>
      <c r="J40" s="2171">
        <v>7</v>
      </c>
      <c r="K40" s="2173" t="s">
        <v>724</v>
      </c>
      <c r="L40" s="2174">
        <v>0</v>
      </c>
      <c r="M40" s="2175" t="s">
        <v>652</v>
      </c>
      <c r="N40" s="2175" t="s">
        <v>398</v>
      </c>
      <c r="O40" s="2175" t="s">
        <v>724</v>
      </c>
      <c r="P40" s="2173" t="s">
        <v>724</v>
      </c>
      <c r="Q40" s="2175" t="s">
        <v>731</v>
      </c>
      <c r="R40" s="2177">
        <v>0</v>
      </c>
      <c r="S40" s="2170">
        <v>0</v>
      </c>
      <c r="T40" s="2176" t="s">
        <v>652</v>
      </c>
      <c r="U40" s="2178" t="s">
        <v>398</v>
      </c>
      <c r="V40" s="2178" t="s">
        <v>398</v>
      </c>
      <c r="W40" s="2179">
        <v>0</v>
      </c>
      <c r="X40" s="2170">
        <v>0</v>
      </c>
      <c r="Y40"/>
      <c r="Z40"/>
      <c r="AA40"/>
      <c r="AB40"/>
      <c r="AC40"/>
      <c r="AD40"/>
      <c r="AE40"/>
      <c r="AF40"/>
      <c r="AG40"/>
      <c r="AH40"/>
      <c r="AI40"/>
      <c r="AJ40"/>
      <c r="AK40"/>
      <c r="AL40"/>
      <c r="AM40"/>
      <c r="AN40"/>
      <c r="AO40"/>
      <c r="AP40"/>
      <c r="AQ40"/>
      <c r="AR40"/>
      <c r="AS40"/>
      <c r="AT40"/>
      <c r="AU40"/>
      <c r="AV40"/>
      <c r="AW40"/>
      <c r="AX40"/>
      <c r="AY40"/>
      <c r="AZ40"/>
      <c r="BA40"/>
    </row>
    <row r="41" spans="1:53" ht="36">
      <c r="A41" s="90" t="s">
        <v>38</v>
      </c>
      <c r="B41" s="4087">
        <v>1012</v>
      </c>
      <c r="C41" s="4087">
        <v>347</v>
      </c>
      <c r="D41" s="515">
        <f t="shared" si="0"/>
        <v>122</v>
      </c>
      <c r="E41" s="4088">
        <v>44</v>
      </c>
      <c r="F41" s="4088">
        <v>27</v>
      </c>
      <c r="G41" s="4088">
        <v>51</v>
      </c>
      <c r="H41" s="4091" t="s">
        <v>2312</v>
      </c>
      <c r="I41" s="4090">
        <v>60</v>
      </c>
      <c r="J41" s="4090">
        <v>15</v>
      </c>
      <c r="K41" s="4092" t="s">
        <v>652</v>
      </c>
      <c r="L41" s="4093" t="s">
        <v>428</v>
      </c>
      <c r="M41" s="4094" t="s">
        <v>724</v>
      </c>
      <c r="N41" s="4094">
        <v>29</v>
      </c>
      <c r="O41" s="4094" t="s">
        <v>724</v>
      </c>
      <c r="P41" s="4092" t="s">
        <v>652</v>
      </c>
      <c r="Q41" s="4094" t="s">
        <v>731</v>
      </c>
      <c r="R41" s="4096">
        <v>20</v>
      </c>
      <c r="S41" s="4089" t="s">
        <v>428</v>
      </c>
      <c r="T41" s="4095" t="s">
        <v>724</v>
      </c>
      <c r="U41" s="4097">
        <v>4</v>
      </c>
      <c r="V41" s="4089" t="s">
        <v>428</v>
      </c>
      <c r="W41" s="4098" t="s">
        <v>428</v>
      </c>
      <c r="X41" s="4089" t="s">
        <v>428</v>
      </c>
      <c r="Y41"/>
      <c r="Z41"/>
      <c r="AA41"/>
      <c r="AB41"/>
      <c r="AC41"/>
      <c r="AD41"/>
      <c r="AE41"/>
      <c r="AF41"/>
      <c r="AG41"/>
      <c r="AH41"/>
      <c r="AI41"/>
      <c r="AJ41"/>
      <c r="AK41"/>
      <c r="AL41"/>
      <c r="AM41"/>
      <c r="AN41"/>
      <c r="AO41"/>
      <c r="AP41"/>
      <c r="AQ41"/>
      <c r="AR41"/>
      <c r="AS41"/>
      <c r="AT41"/>
      <c r="AU41"/>
      <c r="AV41"/>
      <c r="AW41"/>
      <c r="AX41"/>
      <c r="AY41"/>
      <c r="AZ41"/>
      <c r="BA41"/>
    </row>
    <row r="42" spans="1:53" ht="36">
      <c r="A42" s="90" t="s">
        <v>39</v>
      </c>
      <c r="B42" s="1822">
        <v>82</v>
      </c>
      <c r="C42" s="1822">
        <v>69</v>
      </c>
      <c r="D42" s="515">
        <f t="shared" si="0"/>
        <v>7</v>
      </c>
      <c r="E42" s="1823">
        <v>4</v>
      </c>
      <c r="F42" s="1823">
        <v>2</v>
      </c>
      <c r="G42" s="1823">
        <v>1</v>
      </c>
      <c r="H42" s="1826" t="s">
        <v>1322</v>
      </c>
      <c r="I42" s="1825">
        <v>43</v>
      </c>
      <c r="J42" s="1825">
        <v>5</v>
      </c>
      <c r="K42" s="1827" t="s">
        <v>724</v>
      </c>
      <c r="L42" s="1828" t="s">
        <v>1323</v>
      </c>
      <c r="M42" s="1829" t="s">
        <v>652</v>
      </c>
      <c r="N42" s="1829"/>
      <c r="O42" s="1829" t="s">
        <v>724</v>
      </c>
      <c r="P42" s="1827" t="s">
        <v>724</v>
      </c>
      <c r="Q42" s="1829" t="s">
        <v>731</v>
      </c>
      <c r="R42" s="1831">
        <v>2</v>
      </c>
      <c r="S42" s="1824" t="s">
        <v>1324</v>
      </c>
      <c r="T42" s="1830" t="s">
        <v>652</v>
      </c>
      <c r="U42" s="1832"/>
      <c r="V42" s="1824" t="s">
        <v>1325</v>
      </c>
      <c r="W42" s="1833">
        <v>0</v>
      </c>
      <c r="X42" s="1824">
        <v>3</v>
      </c>
      <c r="Y42"/>
      <c r="Z42"/>
      <c r="AA42"/>
      <c r="AB42"/>
      <c r="AC42"/>
      <c r="AD42"/>
      <c r="AE42"/>
      <c r="AF42"/>
      <c r="AG42"/>
      <c r="AH42"/>
      <c r="AI42"/>
      <c r="AJ42"/>
      <c r="AK42"/>
      <c r="AL42"/>
      <c r="AM42"/>
      <c r="AN42"/>
      <c r="AO42"/>
      <c r="AP42"/>
      <c r="AQ42"/>
      <c r="AR42"/>
      <c r="AS42"/>
      <c r="AT42"/>
      <c r="AU42"/>
      <c r="AV42"/>
      <c r="AW42"/>
      <c r="AX42"/>
      <c r="AY42"/>
      <c r="AZ42"/>
      <c r="BA42"/>
    </row>
    <row r="43" spans="1:53" ht="60">
      <c r="A43" s="90" t="s">
        <v>40</v>
      </c>
      <c r="B43" s="2078">
        <v>200</v>
      </c>
      <c r="C43" s="2078">
        <v>200</v>
      </c>
      <c r="D43" s="515">
        <f t="shared" si="0"/>
        <v>3</v>
      </c>
      <c r="E43" s="2079">
        <v>3</v>
      </c>
      <c r="F43" s="2079">
        <v>0</v>
      </c>
      <c r="G43" s="2079">
        <v>0</v>
      </c>
      <c r="H43" s="2082"/>
      <c r="I43" s="2081">
        <v>18</v>
      </c>
      <c r="J43" s="2081">
        <v>18</v>
      </c>
      <c r="K43" s="2083" t="s">
        <v>724</v>
      </c>
      <c r="L43" s="2084" t="s">
        <v>1458</v>
      </c>
      <c r="M43" s="2085" t="s">
        <v>652</v>
      </c>
      <c r="N43" s="2085"/>
      <c r="O43" s="2085" t="s">
        <v>724</v>
      </c>
      <c r="P43" s="2083" t="s">
        <v>724</v>
      </c>
      <c r="Q43" s="2085" t="s">
        <v>825</v>
      </c>
      <c r="R43" s="2087">
        <v>1</v>
      </c>
      <c r="S43" s="2080">
        <v>4</v>
      </c>
      <c r="T43" s="2086" t="s">
        <v>652</v>
      </c>
      <c r="U43" s="2088"/>
      <c r="V43" s="2080" t="s">
        <v>1459</v>
      </c>
      <c r="W43" s="2089">
        <v>1</v>
      </c>
      <c r="X43" s="2080">
        <v>0</v>
      </c>
      <c r="Y43"/>
      <c r="Z43"/>
      <c r="AA43"/>
      <c r="AB43"/>
      <c r="AC43"/>
      <c r="AD43"/>
      <c r="AE43"/>
      <c r="AF43"/>
      <c r="AG43"/>
      <c r="AH43"/>
      <c r="AI43"/>
      <c r="AJ43"/>
      <c r="AK43"/>
      <c r="AL43"/>
      <c r="AM43"/>
      <c r="AN43"/>
      <c r="AO43"/>
      <c r="AP43"/>
      <c r="AQ43"/>
      <c r="AR43"/>
      <c r="AS43"/>
      <c r="AT43"/>
      <c r="AU43"/>
      <c r="AV43"/>
      <c r="AW43"/>
      <c r="AX43"/>
      <c r="AY43"/>
      <c r="AZ43"/>
      <c r="BA43"/>
    </row>
    <row r="44" spans="1:53">
      <c r="A44" s="90" t="s">
        <v>41</v>
      </c>
      <c r="B44" s="3699">
        <v>166</v>
      </c>
      <c r="C44" s="3699">
        <v>148</v>
      </c>
      <c r="D44" s="515">
        <f t="shared" si="0"/>
        <v>8</v>
      </c>
      <c r="E44" s="3701">
        <v>2</v>
      </c>
      <c r="F44" s="3701">
        <v>6</v>
      </c>
      <c r="G44" s="3701">
        <v>0</v>
      </c>
      <c r="H44" s="3704" t="s">
        <v>728</v>
      </c>
      <c r="I44" s="3703">
        <v>59</v>
      </c>
      <c r="J44" s="3703">
        <v>29</v>
      </c>
      <c r="K44" s="3705" t="s">
        <v>724</v>
      </c>
      <c r="L44" s="6534" t="s">
        <v>2139</v>
      </c>
      <c r="M44" s="3706" t="s">
        <v>724</v>
      </c>
      <c r="N44" s="3706">
        <v>4</v>
      </c>
      <c r="O44" s="3706" t="s">
        <v>652</v>
      </c>
      <c r="P44" s="3705" t="s">
        <v>724</v>
      </c>
      <c r="Q44" s="3706" t="s">
        <v>731</v>
      </c>
      <c r="R44" s="3708">
        <v>0</v>
      </c>
      <c r="S44" s="3702">
        <v>0</v>
      </c>
      <c r="T44" s="3707" t="s">
        <v>652</v>
      </c>
      <c r="U44" s="3709"/>
      <c r="V44" s="3702" t="s">
        <v>398</v>
      </c>
      <c r="W44" s="3710">
        <v>0</v>
      </c>
      <c r="X44" s="3702">
        <v>0</v>
      </c>
      <c r="Y44"/>
      <c r="Z44"/>
      <c r="AA44"/>
      <c r="AB44"/>
      <c r="AC44"/>
      <c r="AD44"/>
      <c r="AE44"/>
      <c r="AF44"/>
      <c r="AG44"/>
      <c r="AH44"/>
      <c r="AI44"/>
      <c r="AJ44"/>
      <c r="AK44"/>
      <c r="AL44"/>
      <c r="AM44"/>
      <c r="AN44"/>
      <c r="AO44"/>
      <c r="AP44"/>
      <c r="AQ44"/>
      <c r="AR44"/>
      <c r="AS44"/>
      <c r="AT44"/>
      <c r="AU44"/>
      <c r="AV44"/>
      <c r="AW44"/>
      <c r="AX44"/>
      <c r="AY44"/>
      <c r="AZ44"/>
      <c r="BA44"/>
    </row>
    <row r="45" spans="1:53">
      <c r="A45" s="90" t="s">
        <v>42</v>
      </c>
      <c r="B45" s="3324">
        <v>96</v>
      </c>
      <c r="C45" s="3324">
        <v>96</v>
      </c>
      <c r="D45" s="515">
        <f t="shared" si="0"/>
        <v>0</v>
      </c>
      <c r="E45" s="3325">
        <v>0</v>
      </c>
      <c r="F45" s="3325">
        <v>0</v>
      </c>
      <c r="G45" s="3325">
        <v>0</v>
      </c>
      <c r="H45" s="3328" t="s">
        <v>728</v>
      </c>
      <c r="I45" s="3327">
        <v>6</v>
      </c>
      <c r="J45" s="3327">
        <v>6</v>
      </c>
      <c r="K45" s="3329" t="s">
        <v>724</v>
      </c>
      <c r="L45" s="3330">
        <v>0</v>
      </c>
      <c r="M45" s="3331" t="s">
        <v>652</v>
      </c>
      <c r="N45" s="3331" t="s">
        <v>398</v>
      </c>
      <c r="O45" s="3331" t="s">
        <v>724</v>
      </c>
      <c r="P45" s="3329" t="s">
        <v>724</v>
      </c>
      <c r="Q45" s="3331" t="s">
        <v>731</v>
      </c>
      <c r="R45" s="3333">
        <v>0</v>
      </c>
      <c r="S45" s="3326">
        <v>0</v>
      </c>
      <c r="T45" s="3332" t="s">
        <v>652</v>
      </c>
      <c r="U45" s="3334" t="s">
        <v>398</v>
      </c>
      <c r="V45" s="3326" t="s">
        <v>398</v>
      </c>
      <c r="W45" s="3335">
        <v>0</v>
      </c>
      <c r="X45" s="3326">
        <v>0</v>
      </c>
      <c r="Y45"/>
      <c r="Z45"/>
      <c r="AA45"/>
      <c r="AB45"/>
      <c r="AC45"/>
      <c r="AD45"/>
      <c r="AE45"/>
      <c r="AF45"/>
      <c r="AG45"/>
      <c r="AH45"/>
      <c r="AI45"/>
      <c r="AJ45"/>
      <c r="AK45"/>
      <c r="AL45"/>
      <c r="AM45"/>
      <c r="AN45"/>
      <c r="AO45"/>
      <c r="AP45"/>
      <c r="AQ45"/>
      <c r="AR45"/>
      <c r="AS45"/>
      <c r="AT45"/>
      <c r="AU45"/>
      <c r="AV45"/>
      <c r="AW45"/>
      <c r="AX45"/>
      <c r="AY45"/>
      <c r="AZ45"/>
      <c r="BA45"/>
    </row>
    <row r="46" spans="1:53" ht="48">
      <c r="A46" s="86" t="s">
        <v>43</v>
      </c>
      <c r="B46" s="2555">
        <v>220</v>
      </c>
      <c r="C46" s="2555">
        <v>220</v>
      </c>
      <c r="D46" s="515">
        <f t="shared" si="0"/>
        <v>44</v>
      </c>
      <c r="E46" s="2556">
        <v>23</v>
      </c>
      <c r="F46" s="2556">
        <v>19</v>
      </c>
      <c r="G46" s="2556">
        <v>2</v>
      </c>
      <c r="H46" s="2559" t="s">
        <v>1683</v>
      </c>
      <c r="I46" s="2558">
        <v>2</v>
      </c>
      <c r="J46" s="2558">
        <v>20</v>
      </c>
      <c r="K46" s="2560" t="s">
        <v>724</v>
      </c>
      <c r="L46" s="2561">
        <v>0</v>
      </c>
      <c r="M46" s="2562" t="s">
        <v>652</v>
      </c>
      <c r="N46" s="2562" t="s">
        <v>398</v>
      </c>
      <c r="O46" s="2562" t="s">
        <v>724</v>
      </c>
      <c r="P46" s="2560" t="s">
        <v>652</v>
      </c>
      <c r="Q46" s="2562" t="s">
        <v>731</v>
      </c>
      <c r="R46" s="2564">
        <v>1</v>
      </c>
      <c r="S46" s="2557">
        <v>0</v>
      </c>
      <c r="T46" s="2563" t="s">
        <v>652</v>
      </c>
      <c r="U46" s="2565">
        <v>0</v>
      </c>
      <c r="V46" s="2557" t="s">
        <v>1684</v>
      </c>
      <c r="W46" s="2566">
        <v>0</v>
      </c>
      <c r="X46" s="2557">
        <v>1</v>
      </c>
      <c r="Y46"/>
      <c r="Z46"/>
      <c r="AA46"/>
      <c r="AB46"/>
      <c r="AC46"/>
      <c r="AD46"/>
      <c r="AE46"/>
      <c r="AF46"/>
      <c r="AG46"/>
      <c r="AH46"/>
      <c r="AI46"/>
      <c r="AJ46"/>
      <c r="AK46"/>
      <c r="AL46"/>
      <c r="AM46"/>
      <c r="AN46"/>
      <c r="AO46"/>
      <c r="AP46"/>
      <c r="AQ46"/>
      <c r="AR46"/>
      <c r="AS46"/>
      <c r="AT46"/>
      <c r="AU46"/>
      <c r="AV46"/>
      <c r="AW46"/>
      <c r="AX46"/>
      <c r="AY46"/>
      <c r="AZ46"/>
      <c r="BA46"/>
    </row>
    <row r="47" spans="1:53" ht="14.25" customHeight="1">
      <c r="A47" s="90" t="s">
        <v>44</v>
      </c>
      <c r="B47" s="1353">
        <v>11</v>
      </c>
      <c r="C47" s="1353">
        <v>11</v>
      </c>
      <c r="D47" s="515">
        <f t="shared" si="0"/>
        <v>0</v>
      </c>
      <c r="E47" s="1354">
        <v>0</v>
      </c>
      <c r="F47" s="1354">
        <v>0</v>
      </c>
      <c r="G47" s="1354">
        <v>0</v>
      </c>
      <c r="H47" s="1357" t="s">
        <v>728</v>
      </c>
      <c r="I47" s="1356">
        <v>6</v>
      </c>
      <c r="J47" s="1356">
        <v>2</v>
      </c>
      <c r="K47" s="1358" t="s">
        <v>724</v>
      </c>
      <c r="L47" s="1359" t="s">
        <v>1155</v>
      </c>
      <c r="M47" s="1360" t="s">
        <v>652</v>
      </c>
      <c r="N47" s="1360"/>
      <c r="O47" s="1360" t="s">
        <v>724</v>
      </c>
      <c r="P47" s="1358" t="s">
        <v>724</v>
      </c>
      <c r="Q47" s="1360" t="s">
        <v>731</v>
      </c>
      <c r="R47" s="1362">
        <v>0</v>
      </c>
      <c r="S47" s="1355" t="s">
        <v>1155</v>
      </c>
      <c r="T47" s="1361" t="s">
        <v>652</v>
      </c>
      <c r="U47" s="1363"/>
      <c r="V47" s="1355" t="s">
        <v>821</v>
      </c>
      <c r="W47" s="1364">
        <v>0</v>
      </c>
      <c r="X47" s="1355">
        <v>0</v>
      </c>
      <c r="Y47"/>
      <c r="Z47"/>
      <c r="AA47"/>
      <c r="AB47"/>
      <c r="AC47"/>
      <c r="AD47"/>
      <c r="AE47"/>
      <c r="AF47"/>
      <c r="AG47"/>
      <c r="AH47"/>
      <c r="AI47"/>
      <c r="AJ47"/>
      <c r="AK47"/>
      <c r="AL47"/>
      <c r="AM47"/>
      <c r="AN47"/>
      <c r="AO47"/>
      <c r="AP47"/>
      <c r="AQ47"/>
      <c r="AR47"/>
      <c r="AS47"/>
      <c r="AT47"/>
      <c r="AU47"/>
      <c r="AV47"/>
      <c r="AW47"/>
      <c r="AX47"/>
      <c r="AY47"/>
      <c r="AZ47"/>
      <c r="BA47"/>
    </row>
    <row r="48" spans="1:53">
      <c r="A48" s="143" t="s">
        <v>45</v>
      </c>
      <c r="B48" s="924">
        <v>72</v>
      </c>
      <c r="C48" s="924">
        <v>34</v>
      </c>
      <c r="D48" s="515">
        <f t="shared" si="0"/>
        <v>3</v>
      </c>
      <c r="E48" s="924">
        <v>0</v>
      </c>
      <c r="F48" s="924">
        <v>3</v>
      </c>
      <c r="G48" s="924">
        <v>0</v>
      </c>
      <c r="H48" s="934" t="s">
        <v>398</v>
      </c>
      <c r="I48" s="927">
        <v>28</v>
      </c>
      <c r="J48" s="927">
        <v>16</v>
      </c>
      <c r="K48" s="935" t="s">
        <v>724</v>
      </c>
      <c r="L48" s="936" t="s">
        <v>961</v>
      </c>
      <c r="M48" s="937" t="s">
        <v>724</v>
      </c>
      <c r="N48" s="937">
        <v>1</v>
      </c>
      <c r="O48" s="937" t="s">
        <v>724</v>
      </c>
      <c r="P48" s="935" t="s">
        <v>652</v>
      </c>
      <c r="Q48" s="937" t="s">
        <v>731</v>
      </c>
      <c r="R48" s="939">
        <v>0</v>
      </c>
      <c r="S48" s="926" t="s">
        <v>398</v>
      </c>
      <c r="T48" s="938" t="s">
        <v>652</v>
      </c>
      <c r="U48" s="940" t="s">
        <v>398</v>
      </c>
      <c r="V48" s="926" t="s">
        <v>398</v>
      </c>
      <c r="W48" s="941">
        <v>0</v>
      </c>
      <c r="X48" s="926">
        <v>1</v>
      </c>
      <c r="Y48"/>
      <c r="Z48"/>
      <c r="AA48"/>
      <c r="AB48"/>
      <c r="AC48"/>
      <c r="AD48"/>
      <c r="AE48"/>
      <c r="AF48"/>
      <c r="AG48"/>
      <c r="AH48"/>
      <c r="AI48"/>
      <c r="AJ48"/>
      <c r="AK48"/>
      <c r="AL48"/>
      <c r="AM48"/>
      <c r="AN48"/>
      <c r="AO48"/>
      <c r="AP48"/>
      <c r="AQ48"/>
      <c r="AR48"/>
      <c r="AS48"/>
      <c r="AT48"/>
      <c r="AU48"/>
      <c r="AV48"/>
      <c r="AW48"/>
      <c r="AX48"/>
      <c r="AY48"/>
      <c r="AZ48"/>
      <c r="BA48"/>
    </row>
    <row r="49" spans="1:53" ht="14.25" customHeight="1">
      <c r="A49" s="143" t="s">
        <v>46</v>
      </c>
      <c r="B49" s="1445">
        <v>29</v>
      </c>
      <c r="C49" s="1445">
        <v>29</v>
      </c>
      <c r="D49" s="515">
        <f t="shared" si="0"/>
        <v>1</v>
      </c>
      <c r="E49" s="1446">
        <v>1</v>
      </c>
      <c r="F49" s="1446">
        <v>0</v>
      </c>
      <c r="G49" s="1446">
        <v>0</v>
      </c>
      <c r="H49" s="1449" t="s">
        <v>398</v>
      </c>
      <c r="I49" s="1448">
        <v>5</v>
      </c>
      <c r="J49" s="1448">
        <v>5</v>
      </c>
      <c r="K49" s="1450" t="s">
        <v>724</v>
      </c>
      <c r="L49" s="1451">
        <v>0</v>
      </c>
      <c r="M49" s="1452" t="s">
        <v>652</v>
      </c>
      <c r="N49" s="1452" t="s">
        <v>398</v>
      </c>
      <c r="O49" s="1452" t="s">
        <v>724</v>
      </c>
      <c r="P49" s="1450" t="s">
        <v>724</v>
      </c>
      <c r="Q49" s="1452" t="s">
        <v>825</v>
      </c>
      <c r="R49" s="1454">
        <v>0</v>
      </c>
      <c r="S49" s="1447">
        <v>0</v>
      </c>
      <c r="T49" s="1453" t="s">
        <v>652</v>
      </c>
      <c r="U49" s="1455" t="s">
        <v>398</v>
      </c>
      <c r="V49" s="1447" t="s">
        <v>398</v>
      </c>
      <c r="W49" s="1456">
        <v>1</v>
      </c>
      <c r="X49" s="1447">
        <v>5</v>
      </c>
      <c r="Y49"/>
      <c r="Z49"/>
      <c r="AA49"/>
      <c r="AB49"/>
      <c r="AC49"/>
      <c r="AD49"/>
      <c r="AE49"/>
      <c r="AF49"/>
      <c r="AG49"/>
      <c r="AH49"/>
      <c r="AI49"/>
      <c r="AJ49"/>
      <c r="AK49"/>
      <c r="AL49"/>
      <c r="AM49"/>
      <c r="AN49"/>
      <c r="AO49"/>
      <c r="AP49"/>
      <c r="AQ49"/>
      <c r="AR49"/>
      <c r="AS49"/>
      <c r="AT49"/>
      <c r="AU49"/>
      <c r="AV49"/>
      <c r="AW49"/>
      <c r="AX49"/>
      <c r="AY49"/>
      <c r="AZ49"/>
      <c r="BA49"/>
    </row>
    <row r="50" spans="1:53" s="95" customFormat="1" ht="14.25" customHeight="1">
      <c r="A50" s="90" t="s">
        <v>47</v>
      </c>
      <c r="B50" s="2273">
        <v>46</v>
      </c>
      <c r="C50" s="2273">
        <v>46</v>
      </c>
      <c r="D50" s="515">
        <f t="shared" si="0"/>
        <v>90</v>
      </c>
      <c r="E50" s="2274">
        <v>90</v>
      </c>
      <c r="F50" s="2274">
        <v>0</v>
      </c>
      <c r="G50" s="2274">
        <v>0</v>
      </c>
      <c r="H50" s="2276" t="s">
        <v>728</v>
      </c>
      <c r="I50" s="6531">
        <v>0</v>
      </c>
      <c r="J50" s="6531">
        <v>6</v>
      </c>
      <c r="K50" s="2277" t="s">
        <v>724</v>
      </c>
      <c r="L50" s="2278" t="s">
        <v>1323</v>
      </c>
      <c r="M50" s="2279" t="s">
        <v>652</v>
      </c>
      <c r="N50" s="2279">
        <v>0</v>
      </c>
      <c r="O50" s="2279" t="s">
        <v>724</v>
      </c>
      <c r="P50" s="2277" t="s">
        <v>652</v>
      </c>
      <c r="Q50" s="2279" t="s">
        <v>731</v>
      </c>
      <c r="R50" s="2281">
        <v>0</v>
      </c>
      <c r="S50" s="2275">
        <v>0</v>
      </c>
      <c r="T50" s="2280" t="s">
        <v>652</v>
      </c>
      <c r="U50" s="2282">
        <v>0</v>
      </c>
      <c r="V50" s="2275" t="s">
        <v>398</v>
      </c>
      <c r="W50" s="2283">
        <v>0</v>
      </c>
      <c r="X50" s="2275">
        <v>0</v>
      </c>
      <c r="Y50"/>
      <c r="Z50"/>
      <c r="AA50"/>
      <c r="AB50"/>
      <c r="AC50"/>
      <c r="AD50"/>
      <c r="AE50"/>
      <c r="AF50"/>
      <c r="AG50"/>
      <c r="AH50"/>
      <c r="AI50"/>
      <c r="AJ50"/>
      <c r="AK50"/>
      <c r="AL50"/>
      <c r="AM50"/>
      <c r="AN50"/>
      <c r="AO50"/>
      <c r="AP50"/>
      <c r="AQ50"/>
      <c r="AR50"/>
      <c r="AS50"/>
      <c r="AT50"/>
      <c r="AU50"/>
      <c r="AV50"/>
      <c r="AW50"/>
      <c r="AX50"/>
      <c r="AY50"/>
      <c r="AZ50"/>
      <c r="BA50"/>
    </row>
    <row r="51" spans="1:53" ht="24">
      <c r="A51" s="90" t="s">
        <v>48</v>
      </c>
      <c r="B51" s="1257">
        <v>109</v>
      </c>
      <c r="C51" s="1257">
        <v>72</v>
      </c>
      <c r="D51" s="515">
        <f t="shared" si="0"/>
        <v>31</v>
      </c>
      <c r="E51" s="1258">
        <v>25</v>
      </c>
      <c r="F51" s="1258">
        <v>3</v>
      </c>
      <c r="G51" s="1258">
        <v>3</v>
      </c>
      <c r="H51" s="1261" t="s">
        <v>1109</v>
      </c>
      <c r="I51" s="1260">
        <v>9</v>
      </c>
      <c r="J51" s="1260">
        <v>1</v>
      </c>
      <c r="K51" s="1262" t="s">
        <v>724</v>
      </c>
      <c r="L51" s="1263" t="s">
        <v>1110</v>
      </c>
      <c r="M51" s="1264" t="s">
        <v>724</v>
      </c>
      <c r="N51" s="1264">
        <v>3</v>
      </c>
      <c r="O51" s="1264" t="s">
        <v>724</v>
      </c>
      <c r="P51" s="1262" t="s">
        <v>724</v>
      </c>
      <c r="Q51" s="1264" t="s">
        <v>731</v>
      </c>
      <c r="R51" s="1266">
        <v>0</v>
      </c>
      <c r="S51" s="1259" t="s">
        <v>398</v>
      </c>
      <c r="T51" s="1265" t="s">
        <v>652</v>
      </c>
      <c r="U51" s="1267" t="s">
        <v>398</v>
      </c>
      <c r="V51" s="1259" t="s">
        <v>1111</v>
      </c>
      <c r="W51" s="1268">
        <v>3</v>
      </c>
      <c r="X51" s="1259">
        <v>2</v>
      </c>
      <c r="Y51"/>
      <c r="Z51"/>
      <c r="AA51"/>
      <c r="AB51"/>
      <c r="AC51"/>
      <c r="AD51"/>
      <c r="AE51"/>
      <c r="AF51"/>
      <c r="AG51"/>
      <c r="AH51"/>
      <c r="AI51"/>
      <c r="AJ51"/>
      <c r="AK51"/>
      <c r="AL51"/>
      <c r="AM51"/>
      <c r="AN51"/>
      <c r="AO51"/>
      <c r="AP51"/>
      <c r="AQ51"/>
      <c r="AR51"/>
      <c r="AS51"/>
      <c r="AT51"/>
      <c r="AU51"/>
      <c r="AV51"/>
      <c r="AW51"/>
      <c r="AX51"/>
      <c r="AY51"/>
      <c r="AZ51"/>
      <c r="BA51"/>
    </row>
    <row r="52" spans="1:53" ht="48">
      <c r="A52" s="90" t="s">
        <v>49</v>
      </c>
      <c r="B52" s="838">
        <v>103</v>
      </c>
      <c r="C52" s="838">
        <v>68</v>
      </c>
      <c r="D52" s="515">
        <f t="shared" si="0"/>
        <v>2</v>
      </c>
      <c r="E52" s="839">
        <v>2</v>
      </c>
      <c r="F52" s="839" t="s">
        <v>874</v>
      </c>
      <c r="G52" s="839" t="s">
        <v>398</v>
      </c>
      <c r="H52" s="842" t="s">
        <v>398</v>
      </c>
      <c r="I52" s="841">
        <v>10</v>
      </c>
      <c r="J52" s="841">
        <v>7</v>
      </c>
      <c r="K52" s="843" t="s">
        <v>724</v>
      </c>
      <c r="L52" s="844" t="s">
        <v>875</v>
      </c>
      <c r="M52" s="845" t="s">
        <v>724</v>
      </c>
      <c r="N52" s="845">
        <v>1</v>
      </c>
      <c r="O52" s="845" t="s">
        <v>724</v>
      </c>
      <c r="P52" s="843" t="s">
        <v>724</v>
      </c>
      <c r="Q52" s="845" t="s">
        <v>731</v>
      </c>
      <c r="R52" s="847">
        <v>1</v>
      </c>
      <c r="S52" s="840" t="s">
        <v>875</v>
      </c>
      <c r="T52" s="846" t="s">
        <v>724</v>
      </c>
      <c r="U52" s="848">
        <v>1</v>
      </c>
      <c r="V52" s="840" t="s">
        <v>398</v>
      </c>
      <c r="W52" s="849">
        <v>3</v>
      </c>
      <c r="X52" s="840">
        <v>8</v>
      </c>
      <c r="Y52"/>
      <c r="Z52"/>
      <c r="AA52"/>
      <c r="AB52"/>
      <c r="AC52"/>
      <c r="AD52"/>
      <c r="AE52"/>
      <c r="AF52"/>
      <c r="AG52"/>
      <c r="AH52"/>
      <c r="AI52"/>
      <c r="AJ52"/>
      <c r="AK52"/>
      <c r="AL52"/>
      <c r="AM52"/>
      <c r="AN52"/>
      <c r="AO52"/>
      <c r="AP52"/>
      <c r="AQ52"/>
      <c r="AR52"/>
      <c r="AS52"/>
      <c r="AT52"/>
      <c r="AU52"/>
      <c r="AV52"/>
      <c r="AW52"/>
      <c r="AX52"/>
      <c r="AY52"/>
      <c r="AZ52"/>
      <c r="BA52"/>
    </row>
    <row r="53" spans="1:53" ht="48">
      <c r="A53" s="90" t="s">
        <v>50</v>
      </c>
      <c r="B53" s="4409">
        <v>137</v>
      </c>
      <c r="C53" s="4409">
        <v>76</v>
      </c>
      <c r="D53" s="515">
        <f t="shared" si="0"/>
        <v>6</v>
      </c>
      <c r="E53" s="4412">
        <v>2</v>
      </c>
      <c r="F53" s="4412">
        <v>2</v>
      </c>
      <c r="G53" s="4412">
        <v>2</v>
      </c>
      <c r="H53" s="4412" t="s">
        <v>2433</v>
      </c>
      <c r="I53" s="4413">
        <v>5</v>
      </c>
      <c r="J53" s="4413">
        <v>3</v>
      </c>
      <c r="K53" s="4414" t="s">
        <v>724</v>
      </c>
      <c r="L53" s="4415">
        <v>0</v>
      </c>
      <c r="M53" s="4416" t="s">
        <v>652</v>
      </c>
      <c r="N53" s="4416">
        <v>0</v>
      </c>
      <c r="O53" s="4416" t="s">
        <v>724</v>
      </c>
      <c r="P53" s="4414" t="s">
        <v>724</v>
      </c>
      <c r="Q53" s="4416" t="s">
        <v>731</v>
      </c>
      <c r="R53" s="4416">
        <v>0</v>
      </c>
      <c r="S53" s="4412">
        <v>0</v>
      </c>
      <c r="T53" s="4417" t="s">
        <v>652</v>
      </c>
      <c r="U53" s="4414">
        <v>0</v>
      </c>
      <c r="V53" s="4412">
        <v>0</v>
      </c>
      <c r="W53" s="4411" t="s">
        <v>428</v>
      </c>
      <c r="X53" s="4410" t="s">
        <v>428</v>
      </c>
      <c r="Y53"/>
      <c r="Z53"/>
      <c r="AA53"/>
      <c r="AB53"/>
      <c r="AC53"/>
      <c r="AD53"/>
      <c r="AE53"/>
      <c r="AF53"/>
      <c r="AG53"/>
      <c r="AH53"/>
      <c r="AI53"/>
      <c r="AJ53"/>
      <c r="AK53"/>
      <c r="AL53"/>
      <c r="AM53"/>
      <c r="AN53"/>
      <c r="AO53"/>
      <c r="AP53"/>
      <c r="AQ53"/>
      <c r="AR53"/>
      <c r="AS53"/>
      <c r="AT53"/>
      <c r="AU53"/>
      <c r="AV53"/>
      <c r="AW53"/>
      <c r="AX53"/>
      <c r="AY53"/>
      <c r="AZ53"/>
      <c r="BA53"/>
    </row>
    <row r="54" spans="1:53" ht="36">
      <c r="A54" s="90" t="s">
        <v>51</v>
      </c>
      <c r="B54" s="3796">
        <v>68</v>
      </c>
      <c r="C54" s="3796">
        <v>53</v>
      </c>
      <c r="D54" s="515">
        <f t="shared" si="0"/>
        <v>9</v>
      </c>
      <c r="E54" s="3797">
        <v>5</v>
      </c>
      <c r="F54" s="3797">
        <v>0</v>
      </c>
      <c r="G54" s="3797">
        <v>4</v>
      </c>
      <c r="H54" s="3800" t="s">
        <v>2175</v>
      </c>
      <c r="I54" s="3799">
        <v>32</v>
      </c>
      <c r="J54" s="3799">
        <v>22</v>
      </c>
      <c r="K54" s="3801" t="s">
        <v>724</v>
      </c>
      <c r="L54" s="3802">
        <v>3</v>
      </c>
      <c r="M54" s="3803" t="s">
        <v>652</v>
      </c>
      <c r="N54" s="3803"/>
      <c r="O54" s="3803" t="s">
        <v>724</v>
      </c>
      <c r="P54" s="3801" t="s">
        <v>652</v>
      </c>
      <c r="Q54" s="3803" t="s">
        <v>731</v>
      </c>
      <c r="R54" s="3805">
        <v>7</v>
      </c>
      <c r="S54" s="3798">
        <v>5</v>
      </c>
      <c r="T54" s="3804" t="s">
        <v>652</v>
      </c>
      <c r="U54" s="3806"/>
      <c r="V54" s="3798" t="s">
        <v>2176</v>
      </c>
      <c r="W54" s="3807">
        <v>23</v>
      </c>
      <c r="X54" s="3798">
        <v>10</v>
      </c>
      <c r="Y54"/>
      <c r="Z54"/>
      <c r="AA54"/>
      <c r="AB54"/>
      <c r="AC54"/>
      <c r="AD54"/>
      <c r="AE54"/>
      <c r="AF54"/>
      <c r="AG54"/>
      <c r="AH54"/>
      <c r="AI54"/>
      <c r="AJ54"/>
      <c r="AK54"/>
      <c r="AL54"/>
      <c r="AM54"/>
      <c r="AN54"/>
      <c r="AO54"/>
      <c r="AP54"/>
      <c r="AQ54"/>
      <c r="AR54"/>
      <c r="AS54"/>
      <c r="AT54"/>
      <c r="AU54"/>
      <c r="AV54"/>
      <c r="AW54"/>
      <c r="AX54"/>
      <c r="AY54"/>
      <c r="AZ54"/>
      <c r="BA54"/>
    </row>
    <row r="55" spans="1:53" ht="48">
      <c r="A55" s="90" t="s">
        <v>52</v>
      </c>
      <c r="B55" s="3033">
        <v>20</v>
      </c>
      <c r="C55" s="3033">
        <v>20</v>
      </c>
      <c r="D55" s="515">
        <f t="shared" si="0"/>
        <v>4</v>
      </c>
      <c r="E55" s="3034">
        <v>3</v>
      </c>
      <c r="F55" s="3034">
        <v>0</v>
      </c>
      <c r="G55" s="3034">
        <v>1</v>
      </c>
      <c r="H55" s="3037" t="s">
        <v>1861</v>
      </c>
      <c r="I55" s="3036">
        <v>2</v>
      </c>
      <c r="J55" s="3036">
        <v>2</v>
      </c>
      <c r="K55" s="3038" t="s">
        <v>724</v>
      </c>
      <c r="L55" s="3039">
        <v>10</v>
      </c>
      <c r="M55" s="3040" t="s">
        <v>652</v>
      </c>
      <c r="N55" s="3040" t="s">
        <v>398</v>
      </c>
      <c r="O55" s="3040" t="s">
        <v>724</v>
      </c>
      <c r="P55" s="3038" t="s">
        <v>652</v>
      </c>
      <c r="Q55" s="3040" t="s">
        <v>731</v>
      </c>
      <c r="R55" s="3042">
        <v>0</v>
      </c>
      <c r="S55" s="3035" t="s">
        <v>398</v>
      </c>
      <c r="T55" s="3041" t="s">
        <v>652</v>
      </c>
      <c r="U55" s="3043" t="s">
        <v>398</v>
      </c>
      <c r="V55" s="3035" t="s">
        <v>398</v>
      </c>
      <c r="W55" s="3044">
        <v>0</v>
      </c>
      <c r="X55" s="3035">
        <v>0</v>
      </c>
      <c r="Y55"/>
      <c r="Z55"/>
      <c r="AA55"/>
      <c r="AB55"/>
      <c r="AC55"/>
      <c r="AD55"/>
      <c r="AE55"/>
      <c r="AF55"/>
      <c r="AG55"/>
      <c r="AH55"/>
      <c r="AI55"/>
      <c r="AJ55"/>
      <c r="AK55"/>
      <c r="AL55"/>
      <c r="AM55"/>
      <c r="AN55"/>
      <c r="AO55"/>
      <c r="AP55"/>
      <c r="AQ55"/>
      <c r="AR55"/>
      <c r="AS55"/>
      <c r="AT55"/>
      <c r="AU55"/>
      <c r="AV55"/>
      <c r="AW55"/>
      <c r="AX55"/>
      <c r="AY55"/>
      <c r="AZ55"/>
      <c r="BA55"/>
    </row>
    <row r="56" spans="1:53" ht="24">
      <c r="A56" s="90" t="s">
        <v>53</v>
      </c>
      <c r="B56" s="2366">
        <v>13</v>
      </c>
      <c r="C56" s="2366">
        <v>13</v>
      </c>
      <c r="D56" s="515">
        <f t="shared" si="0"/>
        <v>2</v>
      </c>
      <c r="E56" s="2367">
        <v>0</v>
      </c>
      <c r="F56" s="2367">
        <v>2</v>
      </c>
      <c r="G56" s="2367">
        <v>0</v>
      </c>
      <c r="H56" s="2370" t="s">
        <v>725</v>
      </c>
      <c r="I56" s="2369">
        <v>2</v>
      </c>
      <c r="J56" s="2369">
        <v>1</v>
      </c>
      <c r="K56" s="2371" t="s">
        <v>724</v>
      </c>
      <c r="L56" s="2372">
        <v>0</v>
      </c>
      <c r="M56" s="2373" t="s">
        <v>724</v>
      </c>
      <c r="N56" s="2373">
        <v>1</v>
      </c>
      <c r="O56" s="2373" t="s">
        <v>724</v>
      </c>
      <c r="P56" s="2371" t="s">
        <v>652</v>
      </c>
      <c r="Q56" s="2373" t="s">
        <v>731</v>
      </c>
      <c r="R56" s="2375">
        <v>1</v>
      </c>
      <c r="S56" s="2368">
        <v>0</v>
      </c>
      <c r="T56" s="2374" t="s">
        <v>724</v>
      </c>
      <c r="U56" s="2376">
        <v>1</v>
      </c>
      <c r="V56" s="2368" t="s">
        <v>1611</v>
      </c>
      <c r="W56" s="2377">
        <v>0</v>
      </c>
      <c r="X56" s="2368">
        <v>0</v>
      </c>
      <c r="Y56"/>
      <c r="Z56"/>
      <c r="AA56"/>
      <c r="AB56"/>
      <c r="AC56"/>
      <c r="AD56"/>
      <c r="AE56"/>
      <c r="AF56"/>
      <c r="AG56"/>
      <c r="AH56"/>
      <c r="AI56"/>
      <c r="AJ56"/>
      <c r="AK56"/>
      <c r="AL56"/>
      <c r="AM56"/>
      <c r="AN56"/>
      <c r="AO56"/>
      <c r="AP56"/>
      <c r="AQ56"/>
      <c r="AR56"/>
      <c r="AS56"/>
      <c r="AT56"/>
      <c r="AU56"/>
      <c r="AV56"/>
      <c r="AW56"/>
      <c r="AX56"/>
      <c r="AY56"/>
      <c r="AZ56"/>
      <c r="BA56"/>
    </row>
    <row r="57" spans="1:53" ht="14.25" customHeight="1">
      <c r="A57" s="90" t="s">
        <v>54</v>
      </c>
      <c r="B57" s="1645">
        <v>22</v>
      </c>
      <c r="C57" s="1645">
        <v>22</v>
      </c>
      <c r="D57" s="515">
        <f t="shared" si="0"/>
        <v>6</v>
      </c>
      <c r="E57" s="1646">
        <v>4</v>
      </c>
      <c r="F57" s="1646">
        <v>2</v>
      </c>
      <c r="G57" s="1646">
        <v>0</v>
      </c>
      <c r="H57" s="1649" t="s">
        <v>398</v>
      </c>
      <c r="I57" s="1648">
        <v>2</v>
      </c>
      <c r="J57" s="1648">
        <v>2</v>
      </c>
      <c r="K57" s="1650" t="s">
        <v>652</v>
      </c>
      <c r="L57" s="1651">
        <v>10</v>
      </c>
      <c r="M57" s="1652" t="s">
        <v>724</v>
      </c>
      <c r="N57" s="1652">
        <v>1</v>
      </c>
      <c r="O57" s="1652" t="s">
        <v>724</v>
      </c>
      <c r="P57" s="1650" t="s">
        <v>652</v>
      </c>
      <c r="Q57" s="1652" t="s">
        <v>731</v>
      </c>
      <c r="R57" s="1654">
        <v>0</v>
      </c>
      <c r="S57" s="1647">
        <v>0</v>
      </c>
      <c r="T57" s="1653" t="s">
        <v>652</v>
      </c>
      <c r="U57" s="1655">
        <v>0</v>
      </c>
      <c r="V57" s="1647" t="s">
        <v>398</v>
      </c>
      <c r="W57" s="1656">
        <v>0</v>
      </c>
      <c r="X57" s="1647">
        <v>0</v>
      </c>
      <c r="Y57"/>
      <c r="Z57"/>
      <c r="AA57"/>
      <c r="AB57"/>
      <c r="AC57"/>
      <c r="AD57"/>
      <c r="AE57"/>
      <c r="AF57"/>
      <c r="AG57"/>
      <c r="AH57"/>
      <c r="AI57"/>
      <c r="AJ57"/>
      <c r="AK57"/>
      <c r="AL57"/>
      <c r="AM57"/>
      <c r="AN57"/>
      <c r="AO57"/>
      <c r="AP57"/>
      <c r="AQ57"/>
      <c r="AR57"/>
      <c r="AS57"/>
      <c r="AT57"/>
      <c r="AU57"/>
      <c r="AV57"/>
      <c r="AW57"/>
      <c r="AX57"/>
      <c r="AY57"/>
      <c r="AZ57"/>
      <c r="BA57"/>
    </row>
    <row r="58" spans="1:53">
      <c r="A58" s="90" t="s">
        <v>55</v>
      </c>
      <c r="B58" s="5287">
        <v>53</v>
      </c>
      <c r="C58" s="5287">
        <v>46</v>
      </c>
      <c r="D58" s="515">
        <f t="shared" si="0"/>
        <v>1</v>
      </c>
      <c r="E58" s="5288">
        <v>0</v>
      </c>
      <c r="F58" s="5288">
        <v>1</v>
      </c>
      <c r="G58" s="5288">
        <v>0</v>
      </c>
      <c r="H58" s="5291" t="s">
        <v>728</v>
      </c>
      <c r="I58" s="5290">
        <v>23</v>
      </c>
      <c r="J58" s="5290">
        <v>24</v>
      </c>
      <c r="K58" s="5292" t="s">
        <v>724</v>
      </c>
      <c r="L58" s="5293" t="s">
        <v>2873</v>
      </c>
      <c r="M58" s="5294" t="s">
        <v>724</v>
      </c>
      <c r="N58" s="5294">
        <v>1</v>
      </c>
      <c r="O58" s="5294" t="s">
        <v>724</v>
      </c>
      <c r="P58" s="5292" t="s">
        <v>652</v>
      </c>
      <c r="Q58" s="5294" t="s">
        <v>731</v>
      </c>
      <c r="R58" s="5296">
        <v>0</v>
      </c>
      <c r="S58" s="5289" t="s">
        <v>398</v>
      </c>
      <c r="T58" s="5295" t="s">
        <v>652</v>
      </c>
      <c r="U58" s="5297" t="s">
        <v>398</v>
      </c>
      <c r="V58" s="5289" t="s">
        <v>398</v>
      </c>
      <c r="W58" s="5298">
        <v>0</v>
      </c>
      <c r="X58" s="5289">
        <v>0</v>
      </c>
      <c r="Y58"/>
      <c r="Z58"/>
      <c r="AA58"/>
      <c r="AB58"/>
      <c r="AC58"/>
      <c r="AD58"/>
      <c r="AE58"/>
      <c r="AF58"/>
      <c r="AG58"/>
      <c r="AH58"/>
      <c r="AI58"/>
      <c r="AJ58"/>
      <c r="AK58"/>
      <c r="AL58"/>
      <c r="AM58"/>
      <c r="AN58"/>
      <c r="AO58"/>
      <c r="AP58"/>
      <c r="AQ58"/>
      <c r="AR58"/>
      <c r="AS58"/>
      <c r="AT58"/>
      <c r="AU58"/>
      <c r="AV58"/>
      <c r="AW58"/>
      <c r="AX58"/>
      <c r="AY58"/>
      <c r="AZ58"/>
      <c r="BA58"/>
    </row>
    <row r="59" spans="1:53" ht="14.25" customHeight="1">
      <c r="A59" s="90" t="s">
        <v>56</v>
      </c>
      <c r="B59" s="5597">
        <v>49</v>
      </c>
      <c r="C59" s="5597">
        <v>44</v>
      </c>
      <c r="D59" s="515">
        <f t="shared" si="0"/>
        <v>1</v>
      </c>
      <c r="E59" s="5598">
        <v>1</v>
      </c>
      <c r="F59" s="5598">
        <v>0</v>
      </c>
      <c r="G59" s="5598">
        <v>0</v>
      </c>
      <c r="H59" s="5601" t="s">
        <v>728</v>
      </c>
      <c r="I59" s="5600">
        <v>5</v>
      </c>
      <c r="J59" s="5600">
        <v>5</v>
      </c>
      <c r="K59" s="5602" t="s">
        <v>724</v>
      </c>
      <c r="L59" s="5603">
        <v>0</v>
      </c>
      <c r="M59" s="5604"/>
      <c r="N59" s="5604" t="s">
        <v>398</v>
      </c>
      <c r="O59" s="5604" t="s">
        <v>724</v>
      </c>
      <c r="P59" s="5602" t="s">
        <v>652</v>
      </c>
      <c r="Q59" s="5604" t="s">
        <v>731</v>
      </c>
      <c r="R59" s="5606">
        <v>0</v>
      </c>
      <c r="S59" s="5599">
        <v>0</v>
      </c>
      <c r="T59" s="5605" t="s">
        <v>652</v>
      </c>
      <c r="U59" s="5607">
        <v>0</v>
      </c>
      <c r="V59" s="5599" t="s">
        <v>398</v>
      </c>
      <c r="W59" s="5608">
        <v>0</v>
      </c>
      <c r="X59" s="5599">
        <v>1</v>
      </c>
      <c r="Y59"/>
      <c r="Z59"/>
      <c r="AA59"/>
      <c r="AB59"/>
      <c r="AC59"/>
      <c r="AD59"/>
      <c r="AE59"/>
      <c r="AF59"/>
      <c r="AG59"/>
      <c r="AH59"/>
      <c r="AI59"/>
      <c r="AJ59"/>
      <c r="AK59"/>
      <c r="AL59"/>
      <c r="AM59"/>
      <c r="AN59"/>
      <c r="AO59"/>
      <c r="AP59"/>
      <c r="AQ59"/>
      <c r="AR59"/>
      <c r="AS59"/>
      <c r="AT59"/>
      <c r="AU59"/>
      <c r="AV59"/>
      <c r="AW59"/>
      <c r="AX59"/>
      <c r="AY59"/>
      <c r="AZ59"/>
      <c r="BA59"/>
    </row>
    <row r="60" spans="1:53" ht="24">
      <c r="A60" s="169" t="s">
        <v>57</v>
      </c>
      <c r="B60" s="3603">
        <v>882</v>
      </c>
      <c r="C60" s="3603">
        <v>324</v>
      </c>
      <c r="D60" s="515">
        <f t="shared" si="0"/>
        <v>258</v>
      </c>
      <c r="E60" s="3604">
        <v>144</v>
      </c>
      <c r="F60" s="3604">
        <v>4</v>
      </c>
      <c r="G60" s="3604">
        <v>110</v>
      </c>
      <c r="H60" s="3607" t="s">
        <v>2102</v>
      </c>
      <c r="I60" s="3606">
        <v>50</v>
      </c>
      <c r="J60" s="3606">
        <v>50</v>
      </c>
      <c r="K60" s="3608" t="s">
        <v>724</v>
      </c>
      <c r="L60" s="3609">
        <v>5</v>
      </c>
      <c r="M60" s="3610" t="s">
        <v>724</v>
      </c>
      <c r="N60" s="3610">
        <v>2</v>
      </c>
      <c r="O60" s="3610" t="s">
        <v>724</v>
      </c>
      <c r="P60" s="3608" t="s">
        <v>652</v>
      </c>
      <c r="Q60" s="3610" t="s">
        <v>731</v>
      </c>
      <c r="R60" s="3612">
        <v>8</v>
      </c>
      <c r="S60" s="3605">
        <v>0</v>
      </c>
      <c r="T60" s="3611" t="s">
        <v>724</v>
      </c>
      <c r="U60" s="3613">
        <v>3</v>
      </c>
      <c r="V60" s="3605" t="s">
        <v>2103</v>
      </c>
      <c r="W60" s="3614" t="s">
        <v>428</v>
      </c>
      <c r="X60" s="3605" t="s">
        <v>428</v>
      </c>
      <c r="Y60"/>
      <c r="Z60"/>
      <c r="AA60"/>
      <c r="AB60"/>
      <c r="AC60"/>
      <c r="AD60"/>
      <c r="AE60"/>
      <c r="AF60"/>
      <c r="AG60"/>
      <c r="AH60"/>
      <c r="AI60"/>
      <c r="AJ60"/>
      <c r="AK60"/>
      <c r="AL60"/>
      <c r="AM60"/>
      <c r="AN60"/>
      <c r="AO60"/>
      <c r="AP60"/>
      <c r="AQ60"/>
      <c r="AR60"/>
      <c r="AS60"/>
      <c r="AT60"/>
      <c r="AU60"/>
      <c r="AV60"/>
      <c r="AW60"/>
      <c r="AX60"/>
      <c r="AY60"/>
      <c r="AZ60"/>
      <c r="BA60"/>
    </row>
    <row r="61" spans="1:53" ht="84">
      <c r="A61" s="90" t="s">
        <v>58</v>
      </c>
      <c r="B61" s="1543">
        <v>57</v>
      </c>
      <c r="C61" s="1543">
        <v>57</v>
      </c>
      <c r="D61" s="515">
        <f t="shared" si="0"/>
        <v>10</v>
      </c>
      <c r="E61" s="1544">
        <v>7</v>
      </c>
      <c r="F61" s="1544">
        <v>1</v>
      </c>
      <c r="G61" s="1544">
        <v>2</v>
      </c>
      <c r="H61" s="1546" t="s">
        <v>1231</v>
      </c>
      <c r="I61" s="6531">
        <v>2</v>
      </c>
      <c r="J61" s="6531" t="s">
        <v>725</v>
      </c>
      <c r="K61" s="1547" t="s">
        <v>724</v>
      </c>
      <c r="L61" s="1548">
        <v>1</v>
      </c>
      <c r="M61" s="1549" t="s">
        <v>724</v>
      </c>
      <c r="N61" s="1549">
        <v>2</v>
      </c>
      <c r="O61" s="1549" t="s">
        <v>724</v>
      </c>
      <c r="P61" s="1547" t="s">
        <v>652</v>
      </c>
      <c r="Q61" s="1549" t="s">
        <v>731</v>
      </c>
      <c r="R61" s="1551" t="s">
        <v>725</v>
      </c>
      <c r="S61" s="1545" t="s">
        <v>725</v>
      </c>
      <c r="T61" s="1550" t="s">
        <v>652</v>
      </c>
      <c r="U61" s="1552"/>
      <c r="V61" s="1545" t="s">
        <v>725</v>
      </c>
      <c r="W61" s="1553" t="s">
        <v>725</v>
      </c>
      <c r="X61" s="1545" t="s">
        <v>725</v>
      </c>
      <c r="Y61"/>
      <c r="Z61"/>
      <c r="AA61"/>
      <c r="AB61"/>
      <c r="AC61"/>
      <c r="AD61"/>
      <c r="AE61"/>
      <c r="AF61"/>
      <c r="AG61"/>
      <c r="AH61"/>
      <c r="AI61"/>
      <c r="AJ61"/>
      <c r="AK61"/>
      <c r="AL61"/>
      <c r="AM61"/>
      <c r="AN61"/>
      <c r="AO61"/>
      <c r="AP61"/>
      <c r="AQ61"/>
      <c r="AR61"/>
      <c r="AS61"/>
      <c r="AT61"/>
      <c r="AU61"/>
      <c r="AV61"/>
      <c r="AW61"/>
      <c r="AX61"/>
      <c r="AY61"/>
      <c r="AZ61"/>
      <c r="BA61"/>
    </row>
    <row r="62" spans="1:53" ht="24">
      <c r="A62" s="90" t="s">
        <v>59</v>
      </c>
      <c r="B62" s="4606">
        <v>26</v>
      </c>
      <c r="C62" s="4606">
        <v>18</v>
      </c>
      <c r="D62" s="515">
        <f t="shared" si="0"/>
        <v>9</v>
      </c>
      <c r="E62" s="4607">
        <v>5</v>
      </c>
      <c r="F62" s="4607">
        <v>2</v>
      </c>
      <c r="G62" s="4607">
        <v>2</v>
      </c>
      <c r="H62" s="4610" t="s">
        <v>2530</v>
      </c>
      <c r="I62" s="4609">
        <v>2</v>
      </c>
      <c r="J62" s="4609">
        <v>1</v>
      </c>
      <c r="K62" s="4611" t="s">
        <v>724</v>
      </c>
      <c r="L62" s="4612" t="s">
        <v>2531</v>
      </c>
      <c r="M62" s="4613" t="s">
        <v>652</v>
      </c>
      <c r="N62" s="4613" t="s">
        <v>398</v>
      </c>
      <c r="O62" s="4613" t="s">
        <v>724</v>
      </c>
      <c r="P62" s="4611" t="s">
        <v>724</v>
      </c>
      <c r="Q62" s="4613" t="s">
        <v>731</v>
      </c>
      <c r="R62" s="4615">
        <v>0</v>
      </c>
      <c r="S62" s="4608" t="s">
        <v>398</v>
      </c>
      <c r="T62" s="4614" t="s">
        <v>652</v>
      </c>
      <c r="U62" s="4616" t="s">
        <v>398</v>
      </c>
      <c r="V62" s="4608" t="s">
        <v>398</v>
      </c>
      <c r="W62" s="4617">
        <v>0</v>
      </c>
      <c r="X62" s="4608">
        <v>1</v>
      </c>
      <c r="Y62"/>
      <c r="Z62"/>
      <c r="AA62"/>
      <c r="AB62"/>
      <c r="AC62"/>
      <c r="AD62"/>
      <c r="AE62"/>
      <c r="AF62"/>
      <c r="AG62"/>
      <c r="AH62"/>
      <c r="AI62"/>
      <c r="AJ62"/>
      <c r="AK62"/>
      <c r="AL62"/>
      <c r="AM62"/>
      <c r="AN62"/>
      <c r="AO62"/>
      <c r="AP62"/>
      <c r="AQ62"/>
      <c r="AR62"/>
      <c r="AS62"/>
      <c r="AT62"/>
      <c r="AU62"/>
      <c r="AV62"/>
      <c r="AW62"/>
      <c r="AX62"/>
      <c r="AY62"/>
      <c r="AZ62"/>
      <c r="BA62"/>
    </row>
    <row r="63" spans="1:53">
      <c r="A63" s="90" t="s">
        <v>60</v>
      </c>
      <c r="B63" s="4705">
        <v>33</v>
      </c>
      <c r="C63" s="4705">
        <v>33</v>
      </c>
      <c r="D63" s="515">
        <f t="shared" si="0"/>
        <v>1</v>
      </c>
      <c r="E63" s="4706">
        <v>0</v>
      </c>
      <c r="F63" s="4706">
        <v>1</v>
      </c>
      <c r="G63" s="4706">
        <v>0</v>
      </c>
      <c r="H63" s="4709"/>
      <c r="I63" s="4708">
        <v>3</v>
      </c>
      <c r="J63" s="4708">
        <v>3</v>
      </c>
      <c r="K63" s="4710" t="s">
        <v>724</v>
      </c>
      <c r="L63" s="4711">
        <v>0</v>
      </c>
      <c r="M63" s="4712" t="s">
        <v>724</v>
      </c>
      <c r="N63" s="4712">
        <v>1</v>
      </c>
      <c r="O63" s="4712" t="s">
        <v>724</v>
      </c>
      <c r="P63" s="4710" t="s">
        <v>724</v>
      </c>
      <c r="Q63" s="4712" t="s">
        <v>731</v>
      </c>
      <c r="R63" s="4714">
        <v>3</v>
      </c>
      <c r="S63" s="4707">
        <v>0</v>
      </c>
      <c r="T63" s="4713" t="s">
        <v>652</v>
      </c>
      <c r="U63" s="4715"/>
      <c r="V63" s="4707" t="s">
        <v>821</v>
      </c>
      <c r="W63" s="4716">
        <v>45</v>
      </c>
      <c r="X63" s="4707">
        <v>219</v>
      </c>
      <c r="Y63"/>
      <c r="Z63"/>
      <c r="AA63"/>
      <c r="AB63"/>
      <c r="AC63"/>
      <c r="AD63"/>
      <c r="AE63"/>
      <c r="AF63"/>
      <c r="AG63"/>
      <c r="AH63"/>
      <c r="AI63"/>
      <c r="AJ63"/>
      <c r="AK63"/>
      <c r="AL63"/>
      <c r="AM63"/>
      <c r="AN63"/>
      <c r="AO63"/>
      <c r="AP63"/>
      <c r="AQ63"/>
      <c r="AR63"/>
      <c r="AS63"/>
      <c r="AT63"/>
      <c r="AU63"/>
      <c r="AV63"/>
      <c r="AW63"/>
      <c r="AX63"/>
      <c r="AY63"/>
      <c r="AZ63"/>
      <c r="BA63"/>
    </row>
    <row r="64" spans="1:53" ht="60">
      <c r="A64" s="90" t="s">
        <v>61</v>
      </c>
      <c r="B64" s="5496">
        <v>114</v>
      </c>
      <c r="C64" s="5496">
        <v>80</v>
      </c>
      <c r="D64" s="515">
        <f t="shared" si="0"/>
        <v>2</v>
      </c>
      <c r="E64" s="5498">
        <v>1</v>
      </c>
      <c r="F64" s="5498">
        <v>1</v>
      </c>
      <c r="G64" s="5498">
        <v>0</v>
      </c>
      <c r="H64" s="5501" t="s">
        <v>728</v>
      </c>
      <c r="I64" s="5500">
        <v>12</v>
      </c>
      <c r="J64" s="5500">
        <v>2</v>
      </c>
      <c r="K64" s="5502" t="s">
        <v>724</v>
      </c>
      <c r="L64" s="5503" t="s">
        <v>2954</v>
      </c>
      <c r="M64" s="5504" t="s">
        <v>652</v>
      </c>
      <c r="N64" s="5504"/>
      <c r="O64" s="5504" t="s">
        <v>724</v>
      </c>
      <c r="P64" s="5502" t="s">
        <v>724</v>
      </c>
      <c r="Q64" s="5504" t="s">
        <v>731</v>
      </c>
      <c r="R64" s="5506">
        <v>1</v>
      </c>
      <c r="S64" s="5499" t="s">
        <v>2955</v>
      </c>
      <c r="T64" s="5505" t="s">
        <v>724</v>
      </c>
      <c r="U64" s="5507">
        <v>1</v>
      </c>
      <c r="V64" s="5499" t="s">
        <v>2956</v>
      </c>
      <c r="W64" s="5508" t="s">
        <v>815</v>
      </c>
      <c r="X64" s="5499" t="s">
        <v>815</v>
      </c>
      <c r="Y64"/>
      <c r="Z64"/>
      <c r="AA64"/>
      <c r="AB64"/>
      <c r="AC64"/>
      <c r="AD64"/>
      <c r="AE64"/>
      <c r="AF64"/>
      <c r="AG64"/>
      <c r="AH64"/>
      <c r="AI64"/>
      <c r="AJ64"/>
      <c r="AK64"/>
      <c r="AL64"/>
      <c r="AM64"/>
      <c r="AN64"/>
      <c r="AO64"/>
      <c r="AP64"/>
      <c r="AQ64"/>
      <c r="AR64"/>
      <c r="AS64"/>
      <c r="AT64"/>
      <c r="AU64"/>
      <c r="AV64"/>
      <c r="AW64"/>
      <c r="AX64"/>
      <c r="AY64"/>
      <c r="AZ64"/>
      <c r="BA64"/>
    </row>
    <row r="65" spans="1:68">
      <c r="A65" s="90" t="s">
        <v>62</v>
      </c>
      <c r="B65" s="3894">
        <v>26</v>
      </c>
      <c r="C65" s="3894">
        <v>21</v>
      </c>
      <c r="D65" s="515">
        <f t="shared" si="0"/>
        <v>0</v>
      </c>
      <c r="E65" s="3895">
        <v>0</v>
      </c>
      <c r="F65" s="3895">
        <v>0</v>
      </c>
      <c r="G65" s="3895">
        <v>0</v>
      </c>
      <c r="H65" s="3898" t="s">
        <v>728</v>
      </c>
      <c r="I65" s="6531">
        <v>26</v>
      </c>
      <c r="J65" s="3897">
        <v>4</v>
      </c>
      <c r="K65" s="3899" t="s">
        <v>724</v>
      </c>
      <c r="L65" s="3900">
        <v>0</v>
      </c>
      <c r="M65" s="3901" t="s">
        <v>652</v>
      </c>
      <c r="N65" s="3901"/>
      <c r="O65" s="3901" t="s">
        <v>724</v>
      </c>
      <c r="P65" s="3899" t="s">
        <v>652</v>
      </c>
      <c r="Q65" s="3901" t="s">
        <v>731</v>
      </c>
      <c r="R65" s="3903">
        <v>0</v>
      </c>
      <c r="S65" s="3896">
        <v>0</v>
      </c>
      <c r="T65" s="3902" t="s">
        <v>652</v>
      </c>
      <c r="U65" s="3904"/>
      <c r="V65" s="3896" t="s">
        <v>398</v>
      </c>
      <c r="W65" s="3905">
        <v>1</v>
      </c>
      <c r="X65" s="3896">
        <v>0</v>
      </c>
      <c r="Y65"/>
      <c r="Z65"/>
      <c r="AA65"/>
      <c r="AB65"/>
      <c r="AC65"/>
      <c r="AD65"/>
      <c r="AE65"/>
      <c r="AF65"/>
      <c r="AG65"/>
      <c r="AH65"/>
      <c r="AI65"/>
      <c r="AJ65"/>
      <c r="AK65"/>
      <c r="AL65"/>
      <c r="AM65"/>
      <c r="AN65"/>
      <c r="AO65"/>
      <c r="AP65"/>
      <c r="AQ65"/>
      <c r="AR65"/>
      <c r="AS65"/>
      <c r="AT65"/>
      <c r="AU65"/>
      <c r="AV65"/>
      <c r="AW65"/>
      <c r="AX65"/>
      <c r="AY65"/>
      <c r="AZ65"/>
      <c r="BA65"/>
    </row>
    <row r="66" spans="1:68">
      <c r="A66" s="90" t="s">
        <v>63</v>
      </c>
      <c r="B66" s="2652">
        <v>40</v>
      </c>
      <c r="C66" s="2652">
        <v>24</v>
      </c>
      <c r="D66" s="515">
        <f t="shared" si="0"/>
        <v>0</v>
      </c>
      <c r="E66" s="2653">
        <v>0</v>
      </c>
      <c r="F66" s="2653">
        <v>0</v>
      </c>
      <c r="G66" s="2653">
        <v>0</v>
      </c>
      <c r="H66" s="2656" t="s">
        <v>728</v>
      </c>
      <c r="I66" s="2655">
        <v>7</v>
      </c>
      <c r="J66" s="2655">
        <v>1</v>
      </c>
      <c r="K66" s="2657" t="s">
        <v>724</v>
      </c>
      <c r="L66" s="2658">
        <v>0</v>
      </c>
      <c r="M66" s="2659" t="s">
        <v>652</v>
      </c>
      <c r="N66" s="2659" t="s">
        <v>821</v>
      </c>
      <c r="O66" s="2659" t="s">
        <v>724</v>
      </c>
      <c r="P66" s="2657" t="s">
        <v>652</v>
      </c>
      <c r="Q66" s="2659" t="s">
        <v>731</v>
      </c>
      <c r="R66" s="2661">
        <v>0</v>
      </c>
      <c r="S66" s="2654">
        <v>0</v>
      </c>
      <c r="T66" s="2660" t="s">
        <v>652</v>
      </c>
      <c r="U66" s="2662" t="s">
        <v>821</v>
      </c>
      <c r="V66" s="2654" t="s">
        <v>821</v>
      </c>
      <c r="W66" s="2663">
        <v>0</v>
      </c>
      <c r="X66" s="2654">
        <v>0</v>
      </c>
      <c r="Y66"/>
      <c r="Z66"/>
      <c r="AA66"/>
      <c r="AB66"/>
      <c r="AC66"/>
      <c r="AD66"/>
      <c r="AE66"/>
      <c r="AF66"/>
      <c r="AG66"/>
      <c r="AH66"/>
      <c r="AI66"/>
      <c r="AJ66"/>
      <c r="AK66"/>
      <c r="AL66"/>
      <c r="AM66"/>
      <c r="AN66"/>
      <c r="AO66"/>
      <c r="AP66"/>
      <c r="AQ66"/>
      <c r="AR66"/>
      <c r="AS66"/>
      <c r="AT66"/>
      <c r="AU66"/>
      <c r="AV66"/>
      <c r="AW66"/>
      <c r="AX66"/>
      <c r="AY66"/>
      <c r="AZ66"/>
      <c r="BA66"/>
    </row>
    <row r="67" spans="1:68">
      <c r="A67" s="90" t="s">
        <v>64</v>
      </c>
      <c r="B67" s="5904">
        <v>52</v>
      </c>
      <c r="C67" s="5904">
        <v>15</v>
      </c>
      <c r="D67" s="515">
        <f t="shared" si="0"/>
        <v>2</v>
      </c>
      <c r="E67" s="5905">
        <v>2</v>
      </c>
      <c r="F67" s="5905">
        <v>0</v>
      </c>
      <c r="G67" s="5905">
        <v>0</v>
      </c>
      <c r="H67" s="5908" t="s">
        <v>728</v>
      </c>
      <c r="I67" s="5907">
        <v>6</v>
      </c>
      <c r="J67" s="5907">
        <v>2</v>
      </c>
      <c r="K67" s="5909" t="s">
        <v>724</v>
      </c>
      <c r="L67" s="5910">
        <v>5</v>
      </c>
      <c r="M67" s="5911" t="s">
        <v>652</v>
      </c>
      <c r="N67" s="5911" t="s">
        <v>398</v>
      </c>
      <c r="O67" s="5911" t="s">
        <v>724</v>
      </c>
      <c r="P67" s="5909" t="s">
        <v>652</v>
      </c>
      <c r="Q67" s="5911" t="s">
        <v>731</v>
      </c>
      <c r="R67" s="5913" t="s">
        <v>398</v>
      </c>
      <c r="S67" s="5906" t="s">
        <v>398</v>
      </c>
      <c r="T67" s="5912" t="s">
        <v>652</v>
      </c>
      <c r="U67" s="5914" t="s">
        <v>398</v>
      </c>
      <c r="V67" s="6530" t="s">
        <v>3155</v>
      </c>
      <c r="W67" s="6252">
        <v>0</v>
      </c>
      <c r="X67" s="6251">
        <v>0</v>
      </c>
      <c r="Y67"/>
      <c r="Z67"/>
      <c r="AA67"/>
      <c r="AB67"/>
      <c r="AC67"/>
      <c r="AD67"/>
      <c r="AE67"/>
      <c r="AF67"/>
      <c r="AG67"/>
      <c r="AH67"/>
      <c r="AI67"/>
      <c r="AJ67"/>
      <c r="AK67"/>
      <c r="AL67"/>
      <c r="AM67"/>
      <c r="AN67"/>
      <c r="AO67"/>
      <c r="AP67"/>
      <c r="AQ67"/>
      <c r="AR67"/>
      <c r="AS67"/>
      <c r="AT67"/>
      <c r="AU67"/>
      <c r="AV67"/>
      <c r="AW67"/>
      <c r="AX67"/>
      <c r="AY67"/>
      <c r="AZ67"/>
      <c r="BA67"/>
    </row>
    <row r="68" spans="1:68" ht="60">
      <c r="A68" s="90" t="s">
        <v>65</v>
      </c>
      <c r="B68" s="4508">
        <v>906</v>
      </c>
      <c r="C68" s="4508">
        <v>376</v>
      </c>
      <c r="D68" s="515">
        <f t="shared" si="0"/>
        <v>125</v>
      </c>
      <c r="E68" s="4509">
        <v>25</v>
      </c>
      <c r="F68" s="4509">
        <v>98</v>
      </c>
      <c r="G68" s="4509">
        <v>2</v>
      </c>
      <c r="H68" s="4512" t="s">
        <v>2487</v>
      </c>
      <c r="I68" s="4511">
        <v>94</v>
      </c>
      <c r="J68" s="4511">
        <v>167</v>
      </c>
      <c r="K68" s="4513" t="s">
        <v>724</v>
      </c>
      <c r="L68" s="4514" t="s">
        <v>2488</v>
      </c>
      <c r="M68" s="4515" t="s">
        <v>724</v>
      </c>
      <c r="N68" s="4515">
        <v>30</v>
      </c>
      <c r="O68" s="4515" t="s">
        <v>724</v>
      </c>
      <c r="P68" s="4513" t="s">
        <v>652</v>
      </c>
      <c r="Q68" s="4515" t="s">
        <v>731</v>
      </c>
      <c r="R68" s="4517">
        <v>14</v>
      </c>
      <c r="S68" s="4510" t="s">
        <v>398</v>
      </c>
      <c r="T68" s="4516" t="s">
        <v>724</v>
      </c>
      <c r="U68" s="4518">
        <v>3</v>
      </c>
      <c r="V68" s="4510" t="s">
        <v>2489</v>
      </c>
      <c r="W68" s="4519">
        <v>8</v>
      </c>
      <c r="X68" s="4510">
        <v>0</v>
      </c>
      <c r="Y68"/>
      <c r="Z68"/>
      <c r="AA68"/>
      <c r="AB68"/>
      <c r="AC68"/>
      <c r="AD68"/>
      <c r="AE68"/>
      <c r="AF68"/>
      <c r="AG68"/>
      <c r="AH68"/>
      <c r="AI68"/>
      <c r="AJ68"/>
      <c r="AK68"/>
      <c r="AL68"/>
      <c r="AM68"/>
      <c r="AN68"/>
      <c r="AO68"/>
      <c r="AP68"/>
      <c r="AQ68"/>
      <c r="AR68"/>
      <c r="AS68"/>
      <c r="AT68"/>
      <c r="AU68"/>
      <c r="AV68"/>
      <c r="AW68"/>
      <c r="AX68"/>
      <c r="AY68"/>
      <c r="AZ68"/>
      <c r="BA68"/>
    </row>
    <row r="69" spans="1:68" s="95" customFormat="1" ht="14.25" customHeight="1">
      <c r="A69" s="143" t="s">
        <v>212</v>
      </c>
      <c r="B69" s="6039">
        <v>23</v>
      </c>
      <c r="C69" s="6039">
        <v>23</v>
      </c>
      <c r="D69" s="515">
        <f t="shared" si="0"/>
        <v>0</v>
      </c>
      <c r="E69" s="6039">
        <v>0</v>
      </c>
      <c r="F69" s="6039">
        <v>0</v>
      </c>
      <c r="G69" s="6039">
        <v>0</v>
      </c>
      <c r="H69" s="6057" t="s">
        <v>728</v>
      </c>
      <c r="I69" s="6050">
        <v>2</v>
      </c>
      <c r="J69" s="6050">
        <v>2</v>
      </c>
      <c r="K69" s="6058" t="s">
        <v>724</v>
      </c>
      <c r="L69" s="6059">
        <v>0</v>
      </c>
      <c r="M69" s="6060" t="s">
        <v>652</v>
      </c>
      <c r="N69" s="6060"/>
      <c r="O69" s="6060" t="s">
        <v>724</v>
      </c>
      <c r="P69" s="6058" t="s">
        <v>652</v>
      </c>
      <c r="Q69" s="6060" t="s">
        <v>731</v>
      </c>
      <c r="R69" s="6062">
        <v>0</v>
      </c>
      <c r="S69" s="6040">
        <v>0</v>
      </c>
      <c r="T69" s="6061" t="s">
        <v>652</v>
      </c>
      <c r="U69" s="6063"/>
      <c r="V69" s="6040" t="s">
        <v>398</v>
      </c>
      <c r="W69" s="6064">
        <v>0</v>
      </c>
      <c r="X69" s="6040">
        <v>0</v>
      </c>
      <c r="Y69"/>
      <c r="Z69"/>
      <c r="AA69"/>
      <c r="AB69"/>
      <c r="AC69"/>
      <c r="AD69"/>
      <c r="AE69"/>
      <c r="AF69"/>
      <c r="AG69"/>
      <c r="AH69"/>
      <c r="AI69"/>
      <c r="AJ69"/>
      <c r="AK69"/>
      <c r="AL69"/>
      <c r="AM69"/>
      <c r="AN69"/>
      <c r="AO69"/>
      <c r="AP69"/>
      <c r="AQ69"/>
      <c r="AR69"/>
      <c r="AS69"/>
      <c r="AT69"/>
      <c r="AU69"/>
      <c r="AV69"/>
      <c r="AW69"/>
      <c r="AX69"/>
      <c r="AY69"/>
      <c r="AZ69"/>
      <c r="BA69"/>
    </row>
    <row r="70" spans="1:68" ht="14.25" customHeight="1" thickBot="1">
      <c r="A70" s="144" t="s">
        <v>67</v>
      </c>
      <c r="B70" s="1921">
        <v>12</v>
      </c>
      <c r="C70" s="1921">
        <v>11</v>
      </c>
      <c r="D70" s="515">
        <f t="shared" si="0"/>
        <v>0</v>
      </c>
      <c r="E70" s="1922">
        <v>0</v>
      </c>
      <c r="F70" s="1922">
        <v>0</v>
      </c>
      <c r="G70" s="1922">
        <v>0</v>
      </c>
      <c r="H70" s="1925"/>
      <c r="I70" s="1924">
        <v>4</v>
      </c>
      <c r="J70" s="1924">
        <v>2</v>
      </c>
      <c r="K70" s="1926" t="s">
        <v>724</v>
      </c>
      <c r="L70" s="1927" t="s">
        <v>398</v>
      </c>
      <c r="M70" s="1928" t="s">
        <v>652</v>
      </c>
      <c r="N70" s="1928" t="s">
        <v>398</v>
      </c>
      <c r="O70" s="1928" t="s">
        <v>724</v>
      </c>
      <c r="P70" s="1926" t="s">
        <v>724</v>
      </c>
      <c r="Q70" s="1928" t="s">
        <v>731</v>
      </c>
      <c r="R70" s="1930">
        <v>0</v>
      </c>
      <c r="S70" s="1923" t="s">
        <v>398</v>
      </c>
      <c r="T70" s="1929" t="s">
        <v>652</v>
      </c>
      <c r="U70" s="1931" t="s">
        <v>398</v>
      </c>
      <c r="V70" s="1923" t="s">
        <v>398</v>
      </c>
      <c r="W70" s="1932">
        <v>1</v>
      </c>
      <c r="X70" s="1923">
        <v>0</v>
      </c>
      <c r="Y70"/>
      <c r="Z70"/>
      <c r="AA70"/>
      <c r="AB70"/>
      <c r="AC70"/>
      <c r="AD70"/>
      <c r="AE70"/>
      <c r="AF70"/>
      <c r="AG70"/>
      <c r="AH70"/>
      <c r="AI70"/>
      <c r="AJ70"/>
      <c r="AK70"/>
      <c r="AL70"/>
      <c r="AM70"/>
      <c r="AN70"/>
      <c r="AO70"/>
      <c r="AP70"/>
      <c r="AQ70"/>
      <c r="AR70"/>
      <c r="AS70"/>
      <c r="AT70"/>
      <c r="AU70"/>
      <c r="AV70"/>
      <c r="AW70"/>
      <c r="AX70"/>
      <c r="AY70"/>
      <c r="AZ70"/>
      <c r="BA70"/>
    </row>
    <row r="71" spans="1:68" ht="14.25" customHeight="1" thickBot="1">
      <c r="A71" s="154" t="s">
        <v>68</v>
      </c>
      <c r="B71" s="147">
        <f t="shared" ref="B71:H71" si="1">SUM(B14:B70)</f>
        <v>7138</v>
      </c>
      <c r="C71" s="147">
        <f t="shared" si="1"/>
        <v>4850</v>
      </c>
      <c r="D71" s="147">
        <f t="shared" si="1"/>
        <v>1084</v>
      </c>
      <c r="E71" s="147">
        <f t="shared" si="1"/>
        <v>662</v>
      </c>
      <c r="F71" s="147">
        <f t="shared" si="1"/>
        <v>218</v>
      </c>
      <c r="G71" s="147">
        <f t="shared" si="1"/>
        <v>204</v>
      </c>
      <c r="H71" s="147">
        <f t="shared" si="1"/>
        <v>0</v>
      </c>
      <c r="I71" s="151"/>
      <c r="J71" s="151"/>
      <c r="K71" s="152"/>
      <c r="L71" s="561"/>
      <c r="M71" s="147">
        <f>SUM(M14:M70)</f>
        <v>0</v>
      </c>
      <c r="N71" s="155"/>
      <c r="O71" s="147">
        <f>SUM(O14:O70)</f>
        <v>0</v>
      </c>
      <c r="P71" s="155"/>
      <c r="Q71" s="155"/>
      <c r="R71" s="155"/>
      <c r="S71" s="147">
        <f>SUM(S14:S70)</f>
        <v>34</v>
      </c>
      <c r="T71" s="147">
        <f>SUM(T14:T70)</f>
        <v>0</v>
      </c>
      <c r="U71" s="155"/>
      <c r="V71" s="156">
        <f>SUM(V14:V70)</f>
        <v>0</v>
      </c>
      <c r="W71" s="318"/>
      <c r="X71" s="147">
        <f>SUM(X14:X70)</f>
        <v>305</v>
      </c>
      <c r="Y71"/>
      <c r="Z71"/>
      <c r="AA71"/>
      <c r="AB71"/>
      <c r="AC71"/>
      <c r="AD71"/>
      <c r="AE71"/>
      <c r="AF71"/>
      <c r="AG71"/>
      <c r="AH71"/>
      <c r="AI71"/>
      <c r="AJ71"/>
      <c r="AK71"/>
      <c r="AL71"/>
      <c r="AM71"/>
      <c r="AN71"/>
      <c r="AO71"/>
      <c r="AP71"/>
      <c r="AQ71"/>
      <c r="AR71"/>
      <c r="AS71"/>
      <c r="AT71"/>
      <c r="AU71"/>
      <c r="AV71"/>
      <c r="AW71"/>
      <c r="AX71"/>
      <c r="AY71"/>
      <c r="AZ71"/>
      <c r="BA71"/>
    </row>
    <row r="72" spans="1:68" ht="144">
      <c r="A72" s="90" t="s">
        <v>69</v>
      </c>
      <c r="B72" s="4260">
        <v>650</v>
      </c>
      <c r="C72" s="4260">
        <v>193</v>
      </c>
      <c r="D72" s="515">
        <f t="shared" si="0"/>
        <v>116</v>
      </c>
      <c r="E72" s="4263">
        <v>47</v>
      </c>
      <c r="F72" s="4263">
        <v>25</v>
      </c>
      <c r="G72" s="4263">
        <v>44</v>
      </c>
      <c r="H72" s="4274" t="s">
        <v>2343</v>
      </c>
      <c r="I72" s="4265">
        <v>133</v>
      </c>
      <c r="J72" s="4265">
        <v>162</v>
      </c>
      <c r="K72" s="4276" t="s">
        <v>724</v>
      </c>
      <c r="L72" s="4269">
        <v>126</v>
      </c>
      <c r="M72" s="4262" t="s">
        <v>724</v>
      </c>
      <c r="N72" s="4272">
        <v>17</v>
      </c>
      <c r="O72" s="4262" t="s">
        <v>724</v>
      </c>
      <c r="P72" s="4276" t="s">
        <v>724</v>
      </c>
      <c r="Q72" s="4262" t="s">
        <v>825</v>
      </c>
      <c r="R72" s="4272">
        <v>47</v>
      </c>
      <c r="S72" s="4263">
        <v>82</v>
      </c>
      <c r="T72" s="4278" t="s">
        <v>724</v>
      </c>
      <c r="U72" s="4271">
        <v>3</v>
      </c>
      <c r="V72" s="4274" t="s">
        <v>2344</v>
      </c>
      <c r="W72" s="4264" t="s">
        <v>428</v>
      </c>
      <c r="X72" s="4263" t="s">
        <v>428</v>
      </c>
      <c r="Y72"/>
      <c r="Z72"/>
      <c r="AA72"/>
      <c r="AB72"/>
      <c r="AC72"/>
      <c r="AD72"/>
      <c r="AE72"/>
      <c r="AF72"/>
      <c r="AG72"/>
      <c r="AH72"/>
      <c r="AI72"/>
      <c r="AJ72"/>
      <c r="AK72"/>
      <c r="AL72"/>
      <c r="AM72"/>
      <c r="AN72"/>
      <c r="AO72"/>
      <c r="AP72"/>
      <c r="AQ72"/>
      <c r="AR72"/>
      <c r="AS72"/>
      <c r="AT72"/>
      <c r="AU72"/>
      <c r="AV72"/>
      <c r="AW72"/>
      <c r="AX72"/>
      <c r="AY72"/>
      <c r="AZ72"/>
      <c r="BA72"/>
    </row>
    <row r="73" spans="1:68" ht="144">
      <c r="A73" s="90" t="s">
        <v>70</v>
      </c>
      <c r="B73" s="4260">
        <v>1301</v>
      </c>
      <c r="C73" s="4260">
        <v>404</v>
      </c>
      <c r="D73" s="515">
        <f t="shared" si="0"/>
        <v>175</v>
      </c>
      <c r="E73" s="4263">
        <v>54</v>
      </c>
      <c r="F73" s="4263">
        <v>62</v>
      </c>
      <c r="G73" s="4263">
        <v>59</v>
      </c>
      <c r="H73" s="4274" t="s">
        <v>2343</v>
      </c>
      <c r="I73" s="4265">
        <v>258</v>
      </c>
      <c r="J73" s="4265">
        <v>275</v>
      </c>
      <c r="K73" s="4276" t="s">
        <v>724</v>
      </c>
      <c r="L73" s="4269">
        <v>119</v>
      </c>
      <c r="M73" s="4262" t="s">
        <v>724</v>
      </c>
      <c r="N73" s="4272">
        <v>4</v>
      </c>
      <c r="O73" s="4262" t="s">
        <v>724</v>
      </c>
      <c r="P73" s="4276" t="s">
        <v>724</v>
      </c>
      <c r="Q73" s="4262" t="s">
        <v>825</v>
      </c>
      <c r="R73" s="4272">
        <v>108</v>
      </c>
      <c r="S73" s="4263">
        <v>116</v>
      </c>
      <c r="T73" s="4278" t="s">
        <v>724</v>
      </c>
      <c r="U73" s="4271">
        <v>6</v>
      </c>
      <c r="V73" s="4274" t="s">
        <v>2344</v>
      </c>
      <c r="W73" s="4264" t="s">
        <v>428</v>
      </c>
      <c r="X73" s="4263" t="s">
        <v>428</v>
      </c>
      <c r="Y73"/>
      <c r="Z73"/>
      <c r="AA73"/>
      <c r="AB73"/>
      <c r="AC73"/>
      <c r="AD73"/>
      <c r="AE73"/>
      <c r="AF73"/>
      <c r="AG73"/>
      <c r="AH73"/>
      <c r="AI73"/>
      <c r="AJ73"/>
      <c r="AK73"/>
      <c r="AL73"/>
      <c r="AM73"/>
      <c r="AN73"/>
      <c r="AO73"/>
      <c r="AP73"/>
      <c r="AQ73"/>
      <c r="AR73"/>
      <c r="AS73"/>
      <c r="AT73"/>
      <c r="AU73"/>
      <c r="AV73"/>
      <c r="AW73"/>
      <c r="AX73"/>
      <c r="AY73"/>
      <c r="AZ73"/>
      <c r="BA73"/>
    </row>
    <row r="74" spans="1:68" ht="144">
      <c r="A74" s="90" t="s">
        <v>71</v>
      </c>
      <c r="B74" s="4260">
        <v>883</v>
      </c>
      <c r="C74" s="4260">
        <v>263</v>
      </c>
      <c r="D74" s="515">
        <f t="shared" si="0"/>
        <v>128</v>
      </c>
      <c r="E74" s="4263">
        <v>46</v>
      </c>
      <c r="F74" s="4263">
        <v>39</v>
      </c>
      <c r="G74" s="4263">
        <v>43</v>
      </c>
      <c r="H74" s="4274" t="s">
        <v>2343</v>
      </c>
      <c r="I74" s="4265">
        <v>351</v>
      </c>
      <c r="J74" s="4265">
        <v>325</v>
      </c>
      <c r="K74" s="4276" t="s">
        <v>724</v>
      </c>
      <c r="L74" s="4269">
        <v>80</v>
      </c>
      <c r="M74" s="4262" t="s">
        <v>724</v>
      </c>
      <c r="N74" s="4272">
        <v>15</v>
      </c>
      <c r="O74" s="4262" t="s">
        <v>724</v>
      </c>
      <c r="P74" s="4276" t="s">
        <v>724</v>
      </c>
      <c r="Q74" s="4262" t="s">
        <v>825</v>
      </c>
      <c r="R74" s="4272">
        <v>86</v>
      </c>
      <c r="S74" s="4263">
        <v>77</v>
      </c>
      <c r="T74" s="4278" t="s">
        <v>724</v>
      </c>
      <c r="U74" s="4271">
        <v>5</v>
      </c>
      <c r="V74" s="4274" t="s">
        <v>2344</v>
      </c>
      <c r="W74" s="4264" t="s">
        <v>428</v>
      </c>
      <c r="X74" s="4263" t="s">
        <v>428</v>
      </c>
      <c r="Y74"/>
      <c r="Z74"/>
      <c r="AA74"/>
      <c r="AB74"/>
      <c r="AC74"/>
      <c r="AD74"/>
      <c r="AE74"/>
      <c r="AF74"/>
      <c r="AG74"/>
      <c r="AH74"/>
      <c r="AI74"/>
      <c r="AJ74"/>
      <c r="AK74"/>
      <c r="AL74"/>
      <c r="AM74"/>
      <c r="AN74"/>
      <c r="AO74"/>
      <c r="AP74"/>
      <c r="AQ74"/>
      <c r="AR74"/>
      <c r="AS74"/>
      <c r="AT74"/>
      <c r="AU74"/>
      <c r="AV74"/>
      <c r="AW74"/>
      <c r="AX74"/>
      <c r="AY74"/>
      <c r="AZ74"/>
      <c r="BA74"/>
    </row>
    <row r="75" spans="1:68" ht="144">
      <c r="A75" s="90" t="s">
        <v>72</v>
      </c>
      <c r="B75" s="4260">
        <v>1135</v>
      </c>
      <c r="C75" s="4260">
        <v>295</v>
      </c>
      <c r="D75" s="515">
        <f t="shared" si="0"/>
        <v>151</v>
      </c>
      <c r="E75" s="4263">
        <v>47</v>
      </c>
      <c r="F75" s="4263">
        <v>30</v>
      </c>
      <c r="G75" s="4263">
        <v>74</v>
      </c>
      <c r="H75" s="4274" t="s">
        <v>2343</v>
      </c>
      <c r="I75" s="4265">
        <v>99</v>
      </c>
      <c r="J75" s="4265">
        <v>230</v>
      </c>
      <c r="K75" s="4276" t="s">
        <v>724</v>
      </c>
      <c r="L75" s="4269">
        <v>148</v>
      </c>
      <c r="M75" s="4262" t="s">
        <v>724</v>
      </c>
      <c r="N75" s="4272">
        <v>20</v>
      </c>
      <c r="O75" s="4262" t="s">
        <v>724</v>
      </c>
      <c r="P75" s="4276" t="s">
        <v>724</v>
      </c>
      <c r="Q75" s="4262" t="s">
        <v>825</v>
      </c>
      <c r="R75" s="4272">
        <v>46</v>
      </c>
      <c r="S75" s="4263">
        <v>115</v>
      </c>
      <c r="T75" s="4278" t="s">
        <v>724</v>
      </c>
      <c r="U75" s="4271">
        <v>4</v>
      </c>
      <c r="V75" s="4274" t="s">
        <v>2344</v>
      </c>
      <c r="W75" s="4264" t="s">
        <v>428</v>
      </c>
      <c r="X75" s="4263" t="s">
        <v>428</v>
      </c>
      <c r="Y75"/>
      <c r="Z75"/>
      <c r="AA75"/>
      <c r="AB75"/>
      <c r="AC75"/>
      <c r="AD75"/>
      <c r="AE75"/>
      <c r="AF75"/>
      <c r="AG75"/>
      <c r="AH75"/>
      <c r="AI75"/>
      <c r="AJ75"/>
      <c r="AK75"/>
      <c r="AL75"/>
      <c r="AM75"/>
      <c r="AN75"/>
      <c r="AO75"/>
      <c r="AP75"/>
      <c r="AQ75"/>
      <c r="AR75"/>
      <c r="AS75"/>
      <c r="AT75"/>
      <c r="AU75"/>
      <c r="AV75"/>
      <c r="AW75"/>
      <c r="AX75"/>
      <c r="AY75"/>
      <c r="AZ75"/>
      <c r="BA75"/>
    </row>
    <row r="76" spans="1:68" ht="144.75" thickBot="1">
      <c r="A76" s="90" t="s">
        <v>73</v>
      </c>
      <c r="B76" s="4261">
        <v>277</v>
      </c>
      <c r="C76" s="4261">
        <v>77</v>
      </c>
      <c r="D76" s="515">
        <f t="shared" si="0"/>
        <v>27</v>
      </c>
      <c r="E76" s="4268">
        <v>13</v>
      </c>
      <c r="F76" s="4268">
        <v>3</v>
      </c>
      <c r="G76" s="4268">
        <v>11</v>
      </c>
      <c r="H76" s="4275" t="s">
        <v>2343</v>
      </c>
      <c r="I76" s="4267">
        <v>57</v>
      </c>
      <c r="J76" s="4267">
        <v>63</v>
      </c>
      <c r="K76" s="4277" t="s">
        <v>724</v>
      </c>
      <c r="L76" s="4270">
        <v>42</v>
      </c>
      <c r="M76" s="4262" t="s">
        <v>724</v>
      </c>
      <c r="N76" s="4272">
        <v>4</v>
      </c>
      <c r="O76" s="4262" t="s">
        <v>724</v>
      </c>
      <c r="P76" s="4277" t="s">
        <v>724</v>
      </c>
      <c r="Q76" s="4262" t="s">
        <v>825</v>
      </c>
      <c r="R76" s="4272">
        <v>12</v>
      </c>
      <c r="S76" s="4268">
        <v>26</v>
      </c>
      <c r="T76" s="4278" t="s">
        <v>724</v>
      </c>
      <c r="U76" s="4273">
        <v>1</v>
      </c>
      <c r="V76" s="4275" t="s">
        <v>2344</v>
      </c>
      <c r="W76" s="4266" t="s">
        <v>428</v>
      </c>
      <c r="X76" s="4268" t="s">
        <v>428</v>
      </c>
      <c r="Y76"/>
      <c r="Z76"/>
      <c r="AA76"/>
      <c r="AB76"/>
      <c r="AC76"/>
      <c r="AD76"/>
      <c r="AE76"/>
      <c r="AF76"/>
      <c r="AG76"/>
      <c r="AH76"/>
      <c r="AI76"/>
      <c r="AJ76"/>
      <c r="AK76"/>
      <c r="AL76"/>
      <c r="AM76"/>
      <c r="AN76"/>
      <c r="AO76"/>
      <c r="AP76"/>
      <c r="AQ76"/>
      <c r="AR76"/>
      <c r="AS76"/>
      <c r="AT76"/>
      <c r="AU76"/>
      <c r="AV76"/>
      <c r="AW76"/>
      <c r="AX76"/>
      <c r="AY76"/>
      <c r="AZ76"/>
      <c r="BA76"/>
    </row>
    <row r="77" spans="1:68" customFormat="1" ht="14.25" customHeight="1" thickBot="1">
      <c r="A77" s="106" t="s">
        <v>74</v>
      </c>
      <c r="B77" s="117">
        <f t="shared" ref="B77:H77" si="2">SUM(B72:B76)</f>
        <v>4246</v>
      </c>
      <c r="C77" s="117">
        <f t="shared" si="2"/>
        <v>1232</v>
      </c>
      <c r="D77" s="117">
        <f t="shared" si="2"/>
        <v>597</v>
      </c>
      <c r="E77" s="117">
        <f t="shared" si="2"/>
        <v>207</v>
      </c>
      <c r="F77" s="117">
        <f t="shared" si="2"/>
        <v>159</v>
      </c>
      <c r="G77" s="117">
        <f t="shared" si="2"/>
        <v>231</v>
      </c>
      <c r="H77" s="117">
        <f t="shared" si="2"/>
        <v>0</v>
      </c>
      <c r="I77" s="117"/>
      <c r="J77" s="117"/>
      <c r="K77" s="125"/>
      <c r="L77" s="562"/>
      <c r="M77" s="117">
        <f>SUM(M72:M76)</f>
        <v>0</v>
      </c>
      <c r="N77" s="125"/>
      <c r="O77" s="117">
        <f>SUM(O72:O76)</f>
        <v>0</v>
      </c>
      <c r="P77" s="125"/>
      <c r="Q77" s="125"/>
      <c r="R77" s="125"/>
      <c r="S77" s="117">
        <f t="shared" ref="S77:X77" si="3">SUM(S72:S76)</f>
        <v>416</v>
      </c>
      <c r="T77" s="117">
        <f t="shared" si="3"/>
        <v>0</v>
      </c>
      <c r="U77" s="125"/>
      <c r="V77" s="157">
        <f t="shared" si="3"/>
        <v>0</v>
      </c>
      <c r="W77" s="314"/>
      <c r="X77" s="117">
        <f t="shared" si="3"/>
        <v>0</v>
      </c>
    </row>
    <row r="78" spans="1:68" customFormat="1" ht="14.25" customHeight="1" thickBot="1">
      <c r="A78" s="110" t="s">
        <v>75</v>
      </c>
      <c r="B78" s="126">
        <f t="shared" ref="B78:H78" si="4">SUM(B71+B77)</f>
        <v>11384</v>
      </c>
      <c r="C78" s="126">
        <f t="shared" si="4"/>
        <v>6082</v>
      </c>
      <c r="D78" s="126">
        <f t="shared" si="4"/>
        <v>1681</v>
      </c>
      <c r="E78" s="126">
        <f t="shared" si="4"/>
        <v>869</v>
      </c>
      <c r="F78" s="126">
        <f t="shared" si="4"/>
        <v>377</v>
      </c>
      <c r="G78" s="126">
        <f t="shared" si="4"/>
        <v>435</v>
      </c>
      <c r="H78" s="126">
        <f t="shared" si="4"/>
        <v>0</v>
      </c>
      <c r="I78" s="126"/>
      <c r="J78" s="126"/>
      <c r="K78" s="142"/>
      <c r="L78" s="391"/>
      <c r="M78" s="126">
        <f>SUM(M71+M77)</f>
        <v>0</v>
      </c>
      <c r="N78" s="142"/>
      <c r="O78" s="126">
        <f>SUM(O71+O77)</f>
        <v>0</v>
      </c>
      <c r="P78" s="142"/>
      <c r="Q78" s="142"/>
      <c r="R78" s="142"/>
      <c r="S78" s="126">
        <f t="shared" ref="S78:X78" si="5">SUM(S71+S77)</f>
        <v>450</v>
      </c>
      <c r="T78" s="126">
        <f t="shared" si="5"/>
        <v>0</v>
      </c>
      <c r="U78" s="142"/>
      <c r="V78" s="158">
        <f t="shared" si="5"/>
        <v>0</v>
      </c>
      <c r="W78" s="315"/>
      <c r="X78" s="126">
        <f t="shared" si="5"/>
        <v>305</v>
      </c>
    </row>
    <row r="79" spans="1:68" ht="13.5" thickTop="1">
      <c r="A79"/>
      <c r="B79"/>
      <c r="C79"/>
      <c r="D79"/>
      <c r="E79"/>
      <c r="F79"/>
      <c r="G79"/>
      <c r="H79"/>
      <c r="I79" s="18"/>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row>
    <row r="80" spans="1:68">
      <c r="A80"/>
      <c r="B80"/>
      <c r="C80"/>
      <c r="D80"/>
      <c r="E80"/>
      <c r="F80"/>
      <c r="G80"/>
      <c r="H80"/>
      <c r="I80" s="18"/>
      <c r="K80"/>
      <c r="L80"/>
      <c r="M80"/>
      <c r="N80"/>
      <c r="O80"/>
      <c r="P80"/>
      <c r="Q80"/>
      <c r="R80"/>
      <c r="S80"/>
      <c r="T80"/>
      <c r="U80" s="343"/>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row>
    <row r="81" spans="1:68">
      <c r="A81"/>
      <c r="B81"/>
      <c r="C81"/>
      <c r="D81"/>
      <c r="E81"/>
      <c r="F81"/>
      <c r="G81"/>
      <c r="H81"/>
      <c r="I81" s="18"/>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row>
    <row r="82" spans="1:68">
      <c r="A82"/>
      <c r="B82"/>
      <c r="C82"/>
      <c r="D82"/>
      <c r="E82"/>
      <c r="F82"/>
      <c r="G82"/>
      <c r="H82"/>
      <c r="I82" s="18"/>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row>
    <row r="83" spans="1:68">
      <c r="A83"/>
      <c r="B83"/>
      <c r="C83"/>
      <c r="D83"/>
      <c r="E83"/>
      <c r="F83"/>
      <c r="G83"/>
      <c r="H83"/>
      <c r="I83" s="18"/>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row>
    <row r="84" spans="1:68">
      <c r="A84"/>
      <c r="B84"/>
      <c r="C84"/>
      <c r="D84"/>
      <c r="E84"/>
      <c r="F84"/>
      <c r="G84"/>
      <c r="H84"/>
      <c r="I84" s="18"/>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row>
    <row r="85" spans="1:68">
      <c r="A85"/>
      <c r="B85"/>
      <c r="C85"/>
      <c r="D85"/>
      <c r="E85"/>
      <c r="F85"/>
      <c r="G85"/>
      <c r="H85"/>
      <c r="I85" s="18"/>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row>
    <row r="86" spans="1:68">
      <c r="A86"/>
      <c r="B86"/>
      <c r="C86"/>
      <c r="D86"/>
      <c r="E86"/>
      <c r="F86"/>
      <c r="G86"/>
      <c r="H86"/>
      <c r="I86" s="18"/>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row>
    <row r="87" spans="1:68">
      <c r="A87"/>
      <c r="B87"/>
      <c r="C87"/>
      <c r="D87"/>
      <c r="E87"/>
      <c r="F87"/>
      <c r="G87"/>
      <c r="H87"/>
      <c r="I87" s="18"/>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row>
    <row r="88" spans="1:68">
      <c r="A88"/>
      <c r="B88"/>
      <c r="C88"/>
      <c r="D88"/>
      <c r="E88"/>
      <c r="F88"/>
      <c r="G88"/>
      <c r="H88"/>
      <c r="I88" s="1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row>
    <row r="89" spans="1:68">
      <c r="A89"/>
      <c r="B89"/>
      <c r="C89"/>
      <c r="D89"/>
      <c r="E89"/>
      <c r="F89"/>
      <c r="G89"/>
      <c r="H89"/>
      <c r="I89" s="18"/>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row>
    <row r="90" spans="1:68">
      <c r="A90"/>
      <c r="B90"/>
      <c r="C90"/>
      <c r="D90"/>
      <c r="E90"/>
      <c r="F90"/>
      <c r="G90"/>
      <c r="H90"/>
      <c r="I90" s="18"/>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row>
    <row r="91" spans="1:68">
      <c r="A91"/>
      <c r="B91"/>
      <c r="C91"/>
      <c r="D91"/>
      <c r="E91"/>
      <c r="F91"/>
      <c r="G91"/>
      <c r="H91"/>
      <c r="I91" s="18"/>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row>
    <row r="92" spans="1:68">
      <c r="A92"/>
      <c r="B92"/>
      <c r="C92"/>
      <c r="D92"/>
      <c r="E92"/>
      <c r="F92"/>
      <c r="G92"/>
      <c r="H92"/>
      <c r="I92" s="18"/>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row>
    <row r="93" spans="1:68">
      <c r="A93"/>
      <c r="B93"/>
      <c r="C93"/>
      <c r="D93"/>
      <c r="E93"/>
      <c r="F93"/>
      <c r="G93"/>
      <c r="H93"/>
      <c r="I93" s="18"/>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row>
    <row r="94" spans="1:68">
      <c r="A94"/>
      <c r="B94"/>
      <c r="C94"/>
      <c r="D94"/>
      <c r="E94"/>
      <c r="F94"/>
      <c r="G94"/>
      <c r="H94"/>
      <c r="I94" s="18"/>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row>
    <row r="95" spans="1:68">
      <c r="A95"/>
      <c r="B95"/>
      <c r="C95"/>
      <c r="D95"/>
      <c r="E95"/>
      <c r="F95"/>
      <c r="G95"/>
      <c r="H95"/>
      <c r="I95" s="18"/>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row>
    <row r="96" spans="1:68">
      <c r="A96"/>
      <c r="B96"/>
      <c r="C96"/>
      <c r="D96"/>
      <c r="E96"/>
      <c r="F96"/>
      <c r="G96"/>
      <c r="H96"/>
      <c r="I96" s="18"/>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row>
    <row r="97" spans="1:68">
      <c r="A97"/>
      <c r="B97"/>
      <c r="C97"/>
      <c r="D97"/>
      <c r="E97"/>
      <c r="F97"/>
      <c r="G97"/>
      <c r="H97"/>
      <c r="I97" s="18"/>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row>
    <row r="98" spans="1:68">
      <c r="A98"/>
      <c r="B98"/>
      <c r="C98"/>
      <c r="D98"/>
      <c r="E98"/>
      <c r="F98"/>
      <c r="G98"/>
      <c r="H98"/>
      <c r="I98" s="1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row>
    <row r="99" spans="1:68">
      <c r="A99"/>
      <c r="B99"/>
      <c r="C99"/>
      <c r="D99"/>
      <c r="E99"/>
      <c r="F99"/>
      <c r="G99"/>
      <c r="H99"/>
      <c r="I99" s="18"/>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row>
    <row r="100" spans="1:68">
      <c r="A100"/>
      <c r="B100"/>
      <c r="C100"/>
      <c r="D100"/>
      <c r="E100"/>
      <c r="F100"/>
      <c r="G100"/>
      <c r="H100"/>
      <c r="I100" s="18"/>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row>
    <row r="101" spans="1:68">
      <c r="A101"/>
      <c r="B101"/>
      <c r="C101"/>
      <c r="D101"/>
      <c r="E101"/>
      <c r="F101"/>
      <c r="G101"/>
      <c r="H101"/>
      <c r="I101" s="18"/>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row>
    <row r="102" spans="1:68">
      <c r="A102"/>
      <c r="B102"/>
      <c r="C102"/>
      <c r="D102"/>
      <c r="E102"/>
      <c r="F102"/>
      <c r="G102"/>
      <c r="H102"/>
      <c r="I102" s="18"/>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row>
    <row r="103" spans="1:68">
      <c r="A103"/>
      <c r="B103"/>
      <c r="C103"/>
      <c r="D103"/>
      <c r="E103"/>
      <c r="F103"/>
      <c r="G103"/>
      <c r="H103"/>
      <c r="I103" s="18"/>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row>
    <row r="104" spans="1:68">
      <c r="A104"/>
      <c r="B104"/>
      <c r="C104"/>
      <c r="D104"/>
      <c r="E104"/>
      <c r="F104"/>
      <c r="G104"/>
      <c r="H104"/>
      <c r="I104" s="18"/>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row>
    <row r="105" spans="1:68">
      <c r="A105"/>
      <c r="B105"/>
      <c r="C105"/>
      <c r="D105"/>
      <c r="E105"/>
      <c r="F105"/>
      <c r="G105"/>
      <c r="H105"/>
      <c r="I105" s="18"/>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row>
    <row r="106" spans="1:68">
      <c r="A106"/>
      <c r="B106"/>
      <c r="C106"/>
      <c r="D106"/>
      <c r="E106"/>
      <c r="F106"/>
      <c r="G106"/>
      <c r="H106"/>
      <c r="I106" s="18"/>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row>
    <row r="107" spans="1:68">
      <c r="A107"/>
      <c r="B107"/>
      <c r="C107"/>
      <c r="D107"/>
      <c r="E107"/>
      <c r="F107"/>
      <c r="G107"/>
      <c r="H107"/>
      <c r="I107" s="18"/>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row>
    <row r="108" spans="1:68">
      <c r="A108"/>
      <c r="B108"/>
      <c r="C108"/>
      <c r="D108"/>
      <c r="E108"/>
      <c r="F108"/>
      <c r="G108"/>
      <c r="H108"/>
      <c r="I108" s="1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row>
    <row r="109" spans="1:68">
      <c r="A109"/>
      <c r="B109"/>
      <c r="C109"/>
      <c r="D109"/>
      <c r="E109"/>
      <c r="F109"/>
      <c r="G109"/>
      <c r="H109"/>
      <c r="I109" s="18"/>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row>
    <row r="110" spans="1:68">
      <c r="A110"/>
      <c r="B110"/>
      <c r="C110"/>
      <c r="D110"/>
      <c r="E110"/>
      <c r="F110"/>
      <c r="G110"/>
      <c r="H110"/>
      <c r="I110" s="18"/>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row>
    <row r="111" spans="1:68">
      <c r="A111"/>
      <c r="B111"/>
      <c r="C111"/>
      <c r="D111"/>
      <c r="E111"/>
      <c r="F111"/>
      <c r="G111"/>
      <c r="H111"/>
      <c r="I111" s="18"/>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row>
    <row r="112" spans="1:68">
      <c r="A112"/>
      <c r="B112"/>
      <c r="C112"/>
      <c r="D112"/>
      <c r="E112"/>
      <c r="F112"/>
      <c r="G112"/>
      <c r="H112"/>
      <c r="I112" s="18"/>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row>
    <row r="113" spans="1:68">
      <c r="A113"/>
      <c r="B113"/>
      <c r="C113"/>
      <c r="D113"/>
      <c r="E113"/>
      <c r="F113"/>
      <c r="G113"/>
      <c r="H113"/>
      <c r="I113" s="18"/>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row>
    <row r="114" spans="1:68">
      <c r="A114"/>
      <c r="B114"/>
      <c r="C114"/>
      <c r="D114"/>
      <c r="E114"/>
      <c r="F114"/>
      <c r="G114"/>
      <c r="H114"/>
      <c r="I114" s="18"/>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row>
    <row r="115" spans="1:68">
      <c r="A115"/>
      <c r="B115"/>
      <c r="C115"/>
      <c r="D115"/>
      <c r="E115"/>
      <c r="F115"/>
      <c r="G115"/>
      <c r="H115"/>
      <c r="I115" s="18"/>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row>
    <row r="116" spans="1:68">
      <c r="A116"/>
      <c r="B116"/>
      <c r="C116"/>
      <c r="D116"/>
      <c r="E116"/>
      <c r="F116"/>
      <c r="G116"/>
      <c r="H116"/>
      <c r="I116" s="18"/>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row>
    <row r="117" spans="1:68">
      <c r="A117"/>
      <c r="B117"/>
      <c r="C117"/>
      <c r="D117"/>
      <c r="E117"/>
      <c r="F117"/>
      <c r="G117"/>
      <c r="H117"/>
      <c r="I117" s="18"/>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row>
    <row r="118" spans="1:68">
      <c r="A118"/>
      <c r="B118"/>
      <c r="C118"/>
      <c r="D118"/>
      <c r="E118"/>
      <c r="F118"/>
      <c r="G118"/>
      <c r="H118"/>
      <c r="I118" s="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row>
    <row r="119" spans="1:68">
      <c r="A119"/>
      <c r="B119"/>
      <c r="C119"/>
      <c r="D119"/>
      <c r="E119"/>
      <c r="F119"/>
      <c r="G119"/>
      <c r="H119"/>
      <c r="I119" s="18"/>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row>
    <row r="120" spans="1:68">
      <c r="A120"/>
      <c r="B120"/>
      <c r="C120"/>
      <c r="D120"/>
      <c r="E120"/>
      <c r="F120"/>
      <c r="G120"/>
      <c r="H120"/>
      <c r="I120" s="18"/>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row>
    <row r="121" spans="1:68">
      <c r="A121"/>
      <c r="B121"/>
      <c r="C121"/>
      <c r="D121"/>
      <c r="E121"/>
      <c r="F121"/>
      <c r="G121"/>
      <c r="H121"/>
      <c r="I121" s="18"/>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row>
    <row r="122" spans="1:68">
      <c r="A122"/>
      <c r="B122"/>
      <c r="C122"/>
      <c r="D122"/>
      <c r="E122"/>
      <c r="F122"/>
      <c r="G122"/>
      <c r="H122"/>
      <c r="I122" s="18"/>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row>
    <row r="123" spans="1:68">
      <c r="A123"/>
      <c r="B123"/>
      <c r="C123"/>
      <c r="D123"/>
      <c r="E123"/>
      <c r="F123"/>
      <c r="G123"/>
      <c r="H123"/>
      <c r="I123" s="18"/>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row>
    <row r="124" spans="1:68">
      <c r="A124"/>
      <c r="B124"/>
      <c r="C124"/>
      <c r="D124"/>
      <c r="E124"/>
      <c r="F124"/>
      <c r="G124"/>
      <c r="H124"/>
      <c r="I124" s="18"/>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row>
    <row r="125" spans="1:68">
      <c r="A125"/>
      <c r="B125"/>
      <c r="C125"/>
      <c r="D125"/>
      <c r="E125"/>
      <c r="F125"/>
      <c r="G125"/>
      <c r="H125"/>
      <c r="I125" s="18"/>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row>
    <row r="126" spans="1:68">
      <c r="A126"/>
      <c r="B126"/>
      <c r="C126"/>
      <c r="D126"/>
      <c r="E126"/>
      <c r="F126"/>
      <c r="G126"/>
      <c r="H126"/>
      <c r="I126" s="18"/>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row>
    <row r="127" spans="1:68">
      <c r="A127"/>
      <c r="B127"/>
      <c r="C127"/>
      <c r="D127"/>
      <c r="E127"/>
      <c r="F127"/>
      <c r="G127"/>
      <c r="H127"/>
      <c r="I127" s="18"/>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row>
    <row r="128" spans="1:68">
      <c r="A128"/>
      <c r="B128"/>
      <c r="C128"/>
      <c r="D128"/>
      <c r="E128"/>
      <c r="F128"/>
      <c r="G128"/>
      <c r="H128"/>
      <c r="I128" s="1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row>
    <row r="129" spans="1:68">
      <c r="A129"/>
      <c r="B129"/>
      <c r="C129"/>
      <c r="D129"/>
      <c r="E129"/>
      <c r="F129"/>
      <c r="G129"/>
      <c r="H129"/>
      <c r="I129" s="18"/>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row>
    <row r="130" spans="1:68">
      <c r="A130"/>
      <c r="B130"/>
      <c r="C130"/>
      <c r="D130"/>
      <c r="E130"/>
      <c r="F130"/>
      <c r="G130"/>
      <c r="H130"/>
      <c r="I130" s="18"/>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row>
    <row r="131" spans="1:68">
      <c r="A131"/>
      <c r="B131"/>
      <c r="C131"/>
      <c r="D131"/>
      <c r="E131"/>
      <c r="F131"/>
      <c r="G131"/>
      <c r="H131"/>
      <c r="I131" s="18"/>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row>
    <row r="132" spans="1:68">
      <c r="A132"/>
      <c r="B132"/>
      <c r="C132"/>
      <c r="D132"/>
      <c r="E132"/>
      <c r="F132"/>
      <c r="G132"/>
      <c r="H132"/>
      <c r="I132" s="18"/>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row>
    <row r="133" spans="1:68">
      <c r="A133"/>
      <c r="B133"/>
      <c r="C133"/>
      <c r="D133"/>
      <c r="E133"/>
      <c r="F133"/>
      <c r="G133"/>
      <c r="H133"/>
      <c r="I133" s="18"/>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row>
    <row r="134" spans="1:68">
      <c r="A134"/>
      <c r="B134"/>
      <c r="C134"/>
      <c r="D134"/>
      <c r="E134"/>
      <c r="F134"/>
      <c r="G134"/>
      <c r="H134"/>
      <c r="I134" s="18"/>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row>
    <row r="135" spans="1:68">
      <c r="A135"/>
      <c r="B135"/>
      <c r="C135"/>
      <c r="D135"/>
      <c r="E135"/>
      <c r="F135"/>
      <c r="G135"/>
      <c r="H135"/>
      <c r="I135" s="18"/>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row>
    <row r="136" spans="1:68">
      <c r="A136"/>
      <c r="B136"/>
      <c r="C136"/>
      <c r="D136"/>
      <c r="E136"/>
      <c r="F136"/>
      <c r="G136"/>
      <c r="H136"/>
      <c r="I136" s="18"/>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row>
    <row r="137" spans="1:68">
      <c r="A137"/>
      <c r="B137"/>
      <c r="C137"/>
      <c r="D137"/>
      <c r="E137"/>
      <c r="F137"/>
      <c r="G137"/>
      <c r="H137"/>
      <c r="I137" s="18"/>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row>
    <row r="138" spans="1:68">
      <c r="A138"/>
      <c r="B138"/>
      <c r="C138"/>
      <c r="D138"/>
      <c r="E138"/>
      <c r="F138"/>
      <c r="G138"/>
      <c r="H138"/>
      <c r="I138" s="1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row>
    <row r="139" spans="1:68">
      <c r="A139"/>
      <c r="B139"/>
      <c r="C139"/>
      <c r="D139"/>
      <c r="E139"/>
      <c r="F139"/>
      <c r="G139"/>
      <c r="H139"/>
      <c r="I139" s="18"/>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row>
    <row r="140" spans="1:68">
      <c r="A140"/>
      <c r="B140"/>
      <c r="C140"/>
      <c r="D140"/>
      <c r="E140"/>
      <c r="F140"/>
      <c r="G140"/>
      <c r="H140"/>
      <c r="I140" s="18"/>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row>
    <row r="141" spans="1:68">
      <c r="A141"/>
      <c r="B141"/>
      <c r="C141"/>
      <c r="D141"/>
      <c r="E141"/>
      <c r="F141"/>
      <c r="G141"/>
      <c r="H141"/>
      <c r="I141" s="18"/>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row>
    <row r="142" spans="1:68">
      <c r="A142"/>
      <c r="B142"/>
      <c r="C142"/>
      <c r="D142"/>
      <c r="E142"/>
      <c r="F142"/>
      <c r="G142"/>
      <c r="H142"/>
      <c r="I142" s="18"/>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row>
    <row r="143" spans="1:68">
      <c r="A143"/>
      <c r="B143"/>
      <c r="C143"/>
      <c r="D143"/>
      <c r="E143"/>
      <c r="F143"/>
      <c r="G143"/>
      <c r="H143"/>
      <c r="I143" s="18"/>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row>
    <row r="144" spans="1:68">
      <c r="A144"/>
      <c r="B144"/>
      <c r="C144"/>
      <c r="D144"/>
      <c r="E144"/>
      <c r="F144"/>
      <c r="G144"/>
      <c r="H144"/>
      <c r="I144" s="18"/>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row>
    <row r="145" spans="1:68">
      <c r="A145"/>
      <c r="B145"/>
      <c r="C145"/>
      <c r="D145"/>
      <c r="E145"/>
      <c r="F145"/>
      <c r="G145"/>
      <c r="H145"/>
      <c r="I145" s="18"/>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row>
    <row r="146" spans="1:68">
      <c r="A146"/>
      <c r="B146"/>
      <c r="C146"/>
      <c r="D146"/>
      <c r="E146"/>
      <c r="F146"/>
      <c r="G146"/>
      <c r="H146"/>
      <c r="I146" s="18"/>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row>
    <row r="147" spans="1:68">
      <c r="A147"/>
      <c r="B147"/>
      <c r="C147"/>
      <c r="D147"/>
      <c r="E147"/>
      <c r="F147"/>
      <c r="G147"/>
      <c r="H147"/>
      <c r="I147" s="18"/>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row>
    <row r="148" spans="1:68">
      <c r="A148"/>
      <c r="B148"/>
      <c r="C148"/>
      <c r="D148"/>
      <c r="E148"/>
      <c r="F148"/>
      <c r="G148"/>
      <c r="H148"/>
      <c r="I148" s="1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row>
    <row r="149" spans="1:68">
      <c r="A149"/>
      <c r="B149"/>
      <c r="C149"/>
      <c r="D149"/>
      <c r="E149"/>
      <c r="F149"/>
      <c r="G149"/>
      <c r="H149"/>
      <c r="I149" s="18"/>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row>
    <row r="150" spans="1:68">
      <c r="A150"/>
      <c r="B150"/>
      <c r="C150"/>
      <c r="D150"/>
      <c r="E150"/>
      <c r="F150"/>
      <c r="G150"/>
      <c r="H150"/>
      <c r="I150" s="18"/>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row>
    <row r="151" spans="1:68">
      <c r="A151"/>
      <c r="B151"/>
      <c r="C151"/>
      <c r="D151"/>
      <c r="E151"/>
      <c r="F151"/>
      <c r="G151"/>
      <c r="H151"/>
      <c r="I151" s="18"/>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row>
    <row r="152" spans="1:68">
      <c r="A152"/>
      <c r="B152"/>
      <c r="C152"/>
      <c r="D152"/>
      <c r="E152"/>
      <c r="F152"/>
      <c r="G152"/>
      <c r="H152"/>
      <c r="I152" s="18"/>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row>
    <row r="153" spans="1:68">
      <c r="A153"/>
      <c r="B153"/>
      <c r="C153"/>
      <c r="D153"/>
      <c r="E153"/>
      <c r="F153"/>
      <c r="G153"/>
      <c r="H153"/>
      <c r="I153" s="18"/>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row>
    <row r="154" spans="1:68">
      <c r="A154"/>
      <c r="B154"/>
      <c r="C154"/>
      <c r="D154"/>
      <c r="E154"/>
      <c r="F154"/>
      <c r="G154"/>
      <c r="H154"/>
      <c r="I154" s="18"/>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row>
    <row r="155" spans="1:68">
      <c r="A155"/>
      <c r="B155"/>
      <c r="C155"/>
      <c r="D155"/>
      <c r="E155"/>
      <c r="F155"/>
      <c r="G155"/>
      <c r="H155"/>
      <c r="I155" s="18"/>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row>
    <row r="156" spans="1:68">
      <c r="A156"/>
      <c r="B156"/>
      <c r="C156"/>
      <c r="D156"/>
      <c r="E156"/>
      <c r="F156"/>
      <c r="G156"/>
      <c r="H156"/>
      <c r="I156" s="18"/>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row>
    <row r="157" spans="1:68">
      <c r="A157"/>
      <c r="B157"/>
      <c r="C157"/>
      <c r="D157"/>
      <c r="E157"/>
      <c r="F157"/>
      <c r="G157"/>
      <c r="H157"/>
      <c r="I157" s="18"/>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row>
    <row r="158" spans="1:68">
      <c r="A158"/>
      <c r="B158"/>
      <c r="C158"/>
      <c r="D158"/>
      <c r="E158"/>
      <c r="F158"/>
      <c r="G158"/>
      <c r="H158"/>
      <c r="I158" s="1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row>
    <row r="159" spans="1:68">
      <c r="A159"/>
      <c r="B159"/>
      <c r="C159"/>
      <c r="D159"/>
      <c r="E159"/>
      <c r="F159"/>
      <c r="G159"/>
      <c r="H159"/>
      <c r="I159" s="18"/>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row>
    <row r="160" spans="1:68">
      <c r="A160"/>
      <c r="B160"/>
      <c r="C160"/>
      <c r="D160"/>
      <c r="E160"/>
      <c r="F160"/>
      <c r="G160"/>
      <c r="H160"/>
      <c r="I160" s="18"/>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row>
    <row r="161" spans="1:68">
      <c r="A161"/>
      <c r="B161"/>
      <c r="C161"/>
      <c r="D161"/>
      <c r="E161"/>
      <c r="F161"/>
      <c r="G161"/>
      <c r="H161"/>
      <c r="I161" s="18"/>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row>
    <row r="162" spans="1:68">
      <c r="A162"/>
      <c r="B162"/>
      <c r="C162"/>
      <c r="D162"/>
      <c r="E162"/>
      <c r="F162"/>
      <c r="G162"/>
      <c r="H162"/>
      <c r="I162" s="18"/>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row>
    <row r="163" spans="1:68">
      <c r="A163"/>
      <c r="B163"/>
      <c r="C163"/>
      <c r="D163"/>
      <c r="E163"/>
      <c r="F163"/>
      <c r="G163"/>
      <c r="H163"/>
      <c r="I163" s="18"/>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row>
    <row r="164" spans="1:68">
      <c r="A164"/>
      <c r="B164"/>
      <c r="C164"/>
      <c r="D164"/>
      <c r="E164"/>
      <c r="F164"/>
      <c r="G164"/>
      <c r="H164"/>
      <c r="I164" s="18"/>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row>
    <row r="165" spans="1:68">
      <c r="A165"/>
      <c r="B165"/>
      <c r="C165"/>
      <c r="D165"/>
      <c r="E165"/>
      <c r="F165"/>
      <c r="G165"/>
      <c r="H165"/>
      <c r="I165" s="18"/>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row>
    <row r="166" spans="1:68">
      <c r="A166"/>
      <c r="B166"/>
      <c r="C166"/>
      <c r="D166"/>
      <c r="E166"/>
      <c r="F166"/>
      <c r="G166"/>
      <c r="H166"/>
      <c r="I166" s="18"/>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row>
    <row r="167" spans="1:68">
      <c r="A167"/>
      <c r="B167"/>
      <c r="C167"/>
      <c r="D167"/>
      <c r="E167"/>
      <c r="F167"/>
      <c r="G167"/>
      <c r="H167"/>
      <c r="I167" s="18"/>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row>
    <row r="168" spans="1:68">
      <c r="A168"/>
      <c r="B168"/>
      <c r="C168"/>
      <c r="D168"/>
      <c r="E168"/>
      <c r="F168"/>
      <c r="G168"/>
      <c r="H168"/>
      <c r="I168" s="1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row>
    <row r="169" spans="1:68">
      <c r="A169"/>
      <c r="B169"/>
      <c r="C169"/>
      <c r="D169"/>
      <c r="E169"/>
      <c r="F169"/>
      <c r="G169"/>
      <c r="H169"/>
      <c r="I169" s="18"/>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row>
    <row r="170" spans="1:68">
      <c r="A170"/>
      <c r="B170"/>
      <c r="C170"/>
      <c r="D170"/>
      <c r="E170"/>
      <c r="F170"/>
      <c r="G170"/>
      <c r="H170"/>
      <c r="I170" s="18"/>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row>
    <row r="171" spans="1:68">
      <c r="A171"/>
      <c r="B171"/>
      <c r="C171"/>
      <c r="D171"/>
      <c r="E171"/>
      <c r="F171"/>
      <c r="G171"/>
      <c r="H171"/>
      <c r="I171" s="18"/>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row>
    <row r="172" spans="1:68">
      <c r="A172"/>
      <c r="B172"/>
      <c r="C172"/>
      <c r="D172"/>
      <c r="E172"/>
      <c r="F172"/>
      <c r="G172"/>
      <c r="H172"/>
      <c r="I172" s="18"/>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row>
    <row r="173" spans="1:68">
      <c r="A173"/>
      <c r="B173"/>
      <c r="C173"/>
      <c r="D173"/>
      <c r="E173"/>
      <c r="F173"/>
      <c r="G173"/>
      <c r="H173"/>
      <c r="I173" s="18"/>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row>
    <row r="174" spans="1:68">
      <c r="A174"/>
      <c r="B174"/>
      <c r="C174"/>
      <c r="D174"/>
      <c r="E174"/>
      <c r="F174"/>
      <c r="G174"/>
      <c r="H174"/>
      <c r="I174" s="18"/>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row>
    <row r="175" spans="1:68">
      <c r="A175"/>
      <c r="B175"/>
      <c r="C175"/>
      <c r="D175"/>
      <c r="E175"/>
      <c r="F175"/>
      <c r="G175"/>
      <c r="H175"/>
      <c r="I175" s="18"/>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row>
    <row r="176" spans="1:68">
      <c r="A176"/>
      <c r="B176"/>
      <c r="C176"/>
      <c r="D176"/>
      <c r="E176"/>
      <c r="F176"/>
      <c r="G176"/>
      <c r="H176"/>
      <c r="I176" s="18"/>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row>
    <row r="177" spans="1:68">
      <c r="A177"/>
      <c r="B177"/>
      <c r="C177"/>
      <c r="D177"/>
      <c r="E177"/>
      <c r="F177"/>
      <c r="G177"/>
      <c r="H177"/>
      <c r="I177" s="18"/>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row>
    <row r="178" spans="1:68">
      <c r="A178"/>
      <c r="B178"/>
      <c r="C178"/>
      <c r="D178"/>
      <c r="E178"/>
      <c r="F178"/>
      <c r="G178"/>
      <c r="H178"/>
      <c r="I178" s="1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row>
    <row r="179" spans="1:68">
      <c r="A179"/>
      <c r="B179"/>
      <c r="C179"/>
      <c r="D179"/>
      <c r="E179"/>
      <c r="F179"/>
      <c r="G179"/>
      <c r="H179"/>
      <c r="I179" s="18"/>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row>
    <row r="180" spans="1:68">
      <c r="A180"/>
      <c r="B180"/>
      <c r="C180"/>
      <c r="D180"/>
      <c r="E180"/>
      <c r="F180"/>
      <c r="G180"/>
      <c r="H180"/>
      <c r="I180" s="18"/>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row>
    <row r="181" spans="1:68">
      <c r="A181"/>
      <c r="B181"/>
      <c r="C181"/>
      <c r="D181"/>
      <c r="E181"/>
      <c r="F181"/>
      <c r="G181"/>
      <c r="H181"/>
      <c r="I181" s="18"/>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row>
    <row r="182" spans="1:68">
      <c r="A182"/>
      <c r="B182"/>
      <c r="C182"/>
      <c r="D182"/>
      <c r="E182"/>
      <c r="F182"/>
      <c r="G182"/>
      <c r="H182"/>
      <c r="I182" s="18"/>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row>
    <row r="183" spans="1:68">
      <c r="A183"/>
      <c r="B183"/>
      <c r="C183"/>
      <c r="D183"/>
      <c r="E183"/>
      <c r="F183"/>
      <c r="G183"/>
      <c r="H183"/>
      <c r="I183" s="18"/>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row>
    <row r="184" spans="1:68">
      <c r="A184"/>
      <c r="B184"/>
      <c r="C184"/>
      <c r="D184"/>
      <c r="E184"/>
      <c r="F184"/>
      <c r="G184"/>
      <c r="H184"/>
      <c r="I184" s="18"/>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row>
    <row r="185" spans="1:68">
      <c r="A185"/>
      <c r="B185"/>
      <c r="C185"/>
      <c r="D185"/>
      <c r="E185"/>
      <c r="F185"/>
      <c r="G185"/>
      <c r="H185"/>
      <c r="I185" s="18"/>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row>
    <row r="186" spans="1:68">
      <c r="A186"/>
      <c r="B186"/>
      <c r="C186"/>
      <c r="D186"/>
      <c r="E186"/>
      <c r="F186"/>
      <c r="G186"/>
      <c r="H186"/>
      <c r="I186" s="18"/>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row>
    <row r="187" spans="1:68">
      <c r="A187"/>
      <c r="B187"/>
      <c r="C187"/>
      <c r="D187"/>
      <c r="E187"/>
      <c r="F187"/>
      <c r="G187"/>
      <c r="H187"/>
      <c r="I187" s="18"/>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row>
    <row r="188" spans="1:68">
      <c r="A188"/>
      <c r="B188"/>
      <c r="C188"/>
      <c r="D188"/>
      <c r="E188"/>
      <c r="F188"/>
      <c r="G188"/>
      <c r="H188"/>
      <c r="I188" s="1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row>
    <row r="189" spans="1:68">
      <c r="A189"/>
      <c r="B189"/>
      <c r="C189"/>
      <c r="D189"/>
      <c r="E189"/>
      <c r="F189"/>
      <c r="G189"/>
      <c r="H189"/>
      <c r="I189" s="18"/>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row>
    <row r="190" spans="1:68">
      <c r="A190"/>
      <c r="B190"/>
      <c r="C190"/>
      <c r="D190"/>
      <c r="E190"/>
      <c r="F190"/>
      <c r="G190"/>
      <c r="H190"/>
      <c r="I190" s="18"/>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row>
    <row r="191" spans="1:68">
      <c r="A191"/>
      <c r="B191"/>
      <c r="C191"/>
      <c r="D191"/>
      <c r="E191"/>
      <c r="F191"/>
      <c r="G191"/>
      <c r="H191"/>
      <c r="I191" s="18"/>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row>
    <row r="192" spans="1:68">
      <c r="A192"/>
      <c r="B192"/>
      <c r="C192"/>
      <c r="D192"/>
      <c r="E192"/>
      <c r="F192"/>
      <c r="G192"/>
      <c r="H192"/>
      <c r="I192" s="18"/>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row>
    <row r="193" spans="1:68">
      <c r="A193"/>
      <c r="B193"/>
      <c r="C193"/>
      <c r="D193"/>
      <c r="E193"/>
      <c r="F193"/>
      <c r="G193"/>
      <c r="H193"/>
      <c r="I193" s="18"/>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row>
    <row r="194" spans="1:68">
      <c r="A194"/>
      <c r="B194"/>
      <c r="C194"/>
      <c r="D194"/>
      <c r="E194"/>
      <c r="F194"/>
      <c r="G194"/>
      <c r="H194"/>
      <c r="I194" s="18"/>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row>
    <row r="195" spans="1:68">
      <c r="A195"/>
      <c r="B195"/>
      <c r="C195"/>
      <c r="D195"/>
      <c r="E195"/>
      <c r="F195"/>
      <c r="G195"/>
      <c r="H195"/>
      <c r="I195" s="18"/>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row>
    <row r="196" spans="1:68">
      <c r="A196"/>
      <c r="B196"/>
      <c r="C196"/>
      <c r="D196"/>
      <c r="E196"/>
      <c r="F196"/>
      <c r="G196"/>
      <c r="H196"/>
      <c r="I196" s="18"/>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row>
    <row r="197" spans="1:68">
      <c r="A197"/>
      <c r="B197"/>
      <c r="C197"/>
      <c r="D197"/>
      <c r="E197"/>
      <c r="F197"/>
      <c r="G197"/>
      <c r="H197"/>
      <c r="I197" s="18"/>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row>
    <row r="198" spans="1:68">
      <c r="A198"/>
      <c r="B198"/>
      <c r="C198"/>
      <c r="D198"/>
      <c r="E198"/>
      <c r="F198"/>
      <c r="G198"/>
      <c r="H198"/>
      <c r="I198" s="1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row>
    <row r="199" spans="1:68">
      <c r="A199"/>
      <c r="B199"/>
      <c r="C199"/>
      <c r="D199"/>
      <c r="E199"/>
      <c r="F199"/>
      <c r="G199"/>
      <c r="H199"/>
      <c r="I199" s="18"/>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row>
    <row r="200" spans="1:68">
      <c r="A200"/>
      <c r="B200"/>
      <c r="C200"/>
      <c r="D200"/>
      <c r="E200"/>
      <c r="F200"/>
      <c r="G200"/>
      <c r="H200"/>
      <c r="I200" s="18"/>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row>
    <row r="201" spans="1:68">
      <c r="A201"/>
      <c r="B201"/>
      <c r="C201"/>
      <c r="D201"/>
      <c r="E201"/>
      <c r="F201"/>
      <c r="G201"/>
      <c r="H201"/>
      <c r="I201" s="18"/>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row>
    <row r="202" spans="1:68">
      <c r="A202"/>
      <c r="B202"/>
      <c r="C202"/>
      <c r="D202"/>
      <c r="E202"/>
      <c r="F202"/>
      <c r="G202"/>
      <c r="H202"/>
      <c r="I202" s="18"/>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row>
    <row r="203" spans="1:68">
      <c r="A203"/>
      <c r="B203"/>
      <c r="C203"/>
      <c r="D203"/>
      <c r="E203"/>
      <c r="F203"/>
      <c r="G203"/>
      <c r="H203"/>
      <c r="I203" s="18"/>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row>
    <row r="204" spans="1:68">
      <c r="A204"/>
      <c r="B204"/>
      <c r="C204"/>
      <c r="D204"/>
      <c r="E204"/>
      <c r="F204"/>
      <c r="G204"/>
      <c r="H204"/>
      <c r="I204" s="18"/>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row>
    <row r="205" spans="1:68">
      <c r="A205"/>
      <c r="B205"/>
      <c r="C205"/>
      <c r="D205"/>
      <c r="E205"/>
      <c r="F205"/>
      <c r="G205"/>
      <c r="H205"/>
      <c r="I205" s="18"/>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row>
    <row r="206" spans="1:68">
      <c r="A206"/>
      <c r="B206"/>
      <c r="C206"/>
      <c r="D206"/>
      <c r="E206"/>
      <c r="F206"/>
      <c r="G206"/>
      <c r="H206"/>
      <c r="I206" s="18"/>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row>
    <row r="207" spans="1:68">
      <c r="A207"/>
      <c r="B207"/>
      <c r="C207"/>
      <c r="D207"/>
      <c r="E207"/>
      <c r="F207"/>
      <c r="G207"/>
      <c r="H207"/>
      <c r="I207" s="18"/>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row>
    <row r="208" spans="1:68">
      <c r="A208"/>
      <c r="B208"/>
      <c r="C208"/>
      <c r="D208"/>
      <c r="E208"/>
      <c r="F208"/>
      <c r="G208"/>
      <c r="H208"/>
      <c r="I208" s="1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row>
    <row r="209" spans="1:68">
      <c r="A209"/>
      <c r="B209"/>
      <c r="C209"/>
      <c r="D209"/>
      <c r="E209"/>
      <c r="F209"/>
      <c r="G209"/>
      <c r="H209"/>
      <c r="I209" s="18"/>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row>
    <row r="210" spans="1:68">
      <c r="A210"/>
      <c r="B210"/>
      <c r="C210"/>
      <c r="D210"/>
      <c r="E210"/>
      <c r="F210"/>
      <c r="G210"/>
      <c r="H210"/>
      <c r="I210" s="18"/>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row>
    <row r="211" spans="1:68">
      <c r="A211"/>
      <c r="B211"/>
      <c r="C211"/>
      <c r="D211"/>
      <c r="E211"/>
      <c r="F211"/>
      <c r="G211"/>
      <c r="H211"/>
      <c r="I211" s="18"/>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row>
    <row r="212" spans="1:68">
      <c r="A212"/>
      <c r="B212"/>
      <c r="C212"/>
      <c r="D212"/>
      <c r="E212"/>
      <c r="F212"/>
      <c r="G212"/>
      <c r="H212"/>
      <c r="I212" s="18"/>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row>
    <row r="213" spans="1:68">
      <c r="A213"/>
      <c r="B213"/>
      <c r="C213"/>
      <c r="D213"/>
      <c r="E213"/>
      <c r="F213"/>
      <c r="G213"/>
      <c r="H213"/>
      <c r="I213" s="18"/>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row>
    <row r="214" spans="1:68">
      <c r="A214"/>
      <c r="B214"/>
      <c r="C214"/>
      <c r="D214"/>
      <c r="E214"/>
      <c r="F214"/>
      <c r="G214"/>
      <c r="H214"/>
      <c r="I214" s="18"/>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row>
    <row r="215" spans="1:68">
      <c r="A215"/>
      <c r="B215"/>
      <c r="C215"/>
      <c r="D215"/>
      <c r="E215"/>
      <c r="F215"/>
      <c r="G215"/>
      <c r="H215"/>
      <c r="I215" s="18"/>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row>
    <row r="216" spans="1:68">
      <c r="A216"/>
      <c r="B216"/>
      <c r="C216"/>
      <c r="D216"/>
      <c r="E216"/>
      <c r="F216"/>
      <c r="G216"/>
      <c r="H216"/>
      <c r="I216" s="18"/>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row>
    <row r="217" spans="1:68">
      <c r="A217"/>
      <c r="B217"/>
      <c r="C217"/>
      <c r="D217"/>
      <c r="E217"/>
      <c r="F217"/>
      <c r="G217"/>
      <c r="H217"/>
      <c r="I217" s="18"/>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row>
    <row r="218" spans="1:68">
      <c r="A218"/>
      <c r="B218"/>
      <c r="C218"/>
      <c r="D218"/>
      <c r="E218"/>
      <c r="F218"/>
      <c r="G218"/>
      <c r="H218"/>
      <c r="I218" s="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row>
    <row r="219" spans="1:68">
      <c r="A219"/>
      <c r="B219"/>
      <c r="C219"/>
      <c r="D219"/>
      <c r="E219"/>
      <c r="F219"/>
      <c r="G219"/>
      <c r="H219"/>
      <c r="I219" s="18"/>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row>
    <row r="220" spans="1:68">
      <c r="A220"/>
      <c r="B220"/>
      <c r="C220"/>
      <c r="D220"/>
      <c r="E220"/>
      <c r="F220"/>
      <c r="G220"/>
      <c r="H220"/>
      <c r="I220" s="18"/>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row>
    <row r="221" spans="1:68">
      <c r="A221"/>
      <c r="B221"/>
      <c r="C221"/>
      <c r="D221"/>
      <c r="E221"/>
      <c r="F221"/>
      <c r="G221"/>
      <c r="H221"/>
      <c r="I221" s="18"/>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row>
    <row r="222" spans="1:68">
      <c r="A222"/>
      <c r="B222"/>
      <c r="C222"/>
      <c r="D222"/>
      <c r="E222"/>
      <c r="F222"/>
      <c r="G222"/>
      <c r="H222"/>
      <c r="I222" s="18"/>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row>
    <row r="223" spans="1:68">
      <c r="A223"/>
      <c r="B223"/>
      <c r="C223"/>
      <c r="D223"/>
      <c r="E223"/>
      <c r="F223"/>
      <c r="G223"/>
      <c r="H223"/>
      <c r="I223" s="18"/>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row>
    <row r="224" spans="1:68">
      <c r="A224"/>
      <c r="B224"/>
      <c r="C224"/>
      <c r="D224"/>
      <c r="E224"/>
      <c r="F224"/>
      <c r="G224"/>
      <c r="H224"/>
      <c r="I224" s="18"/>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row>
    <row r="225" spans="1:68">
      <c r="A225"/>
      <c r="B225"/>
      <c r="C225"/>
      <c r="D225"/>
      <c r="E225"/>
      <c r="F225"/>
      <c r="G225"/>
      <c r="H225"/>
      <c r="I225" s="18"/>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row>
    <row r="226" spans="1:68">
      <c r="A226"/>
      <c r="B226"/>
      <c r="C226"/>
      <c r="D226"/>
      <c r="E226"/>
      <c r="F226"/>
      <c r="G226"/>
      <c r="H226"/>
      <c r="I226" s="18"/>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row>
    <row r="227" spans="1:68">
      <c r="A227"/>
      <c r="B227"/>
      <c r="C227"/>
      <c r="D227"/>
      <c r="E227"/>
      <c r="F227"/>
      <c r="G227"/>
      <c r="H227"/>
      <c r="I227" s="18"/>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row>
    <row r="228" spans="1:68">
      <c r="A228"/>
      <c r="B228"/>
      <c r="C228"/>
      <c r="D228"/>
      <c r="E228"/>
      <c r="F228"/>
      <c r="G228"/>
      <c r="H228"/>
      <c r="I228" s="1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row>
    <row r="229" spans="1:68">
      <c r="A229"/>
      <c r="B229"/>
      <c r="C229"/>
      <c r="D229"/>
      <c r="E229"/>
      <c r="F229"/>
      <c r="G229"/>
      <c r="H229"/>
      <c r="I229" s="18"/>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row>
    <row r="230" spans="1:68">
      <c r="A230"/>
      <c r="B230"/>
      <c r="C230"/>
      <c r="D230"/>
      <c r="E230"/>
      <c r="F230"/>
      <c r="G230"/>
      <c r="H230"/>
      <c r="I230" s="18"/>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row>
    <row r="231" spans="1:68">
      <c r="A231"/>
      <c r="B231"/>
      <c r="C231"/>
      <c r="D231"/>
      <c r="E231"/>
      <c r="F231"/>
      <c r="G231"/>
      <c r="H231"/>
      <c r="I231" s="18"/>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row>
    <row r="232" spans="1:68">
      <c r="A232"/>
      <c r="B232"/>
      <c r="C232"/>
      <c r="D232"/>
      <c r="E232"/>
      <c r="F232"/>
      <c r="G232"/>
      <c r="H232"/>
      <c r="I232" s="18"/>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row>
    <row r="233" spans="1:68">
      <c r="A233"/>
      <c r="B233"/>
      <c r="C233"/>
      <c r="D233"/>
      <c r="E233"/>
      <c r="F233"/>
      <c r="G233"/>
      <c r="H233"/>
      <c r="I233" s="18"/>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row>
    <row r="234" spans="1:68">
      <c r="A234"/>
      <c r="B234"/>
      <c r="C234"/>
      <c r="D234"/>
      <c r="E234"/>
      <c r="F234"/>
      <c r="G234"/>
      <c r="H234"/>
      <c r="I234" s="18"/>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row>
    <row r="235" spans="1:68">
      <c r="A235"/>
      <c r="B235"/>
      <c r="C235"/>
      <c r="D235"/>
      <c r="E235"/>
      <c r="F235"/>
      <c r="G235"/>
      <c r="H235"/>
      <c r="I235" s="18"/>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row>
    <row r="236" spans="1:68">
      <c r="A236"/>
      <c r="B236"/>
      <c r="C236"/>
      <c r="D236"/>
      <c r="E236"/>
      <c r="F236"/>
      <c r="G236"/>
      <c r="H236"/>
      <c r="I236" s="18"/>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row>
    <row r="237" spans="1:68">
      <c r="A237"/>
      <c r="B237"/>
      <c r="C237"/>
      <c r="D237"/>
      <c r="E237"/>
      <c r="F237"/>
      <c r="G237"/>
      <c r="H237"/>
      <c r="I237" s="18"/>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row>
    <row r="238" spans="1:68">
      <c r="A238"/>
      <c r="B238"/>
      <c r="C238"/>
      <c r="D238"/>
      <c r="E238"/>
      <c r="F238"/>
      <c r="G238"/>
      <c r="H238"/>
      <c r="I238" s="1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row>
    <row r="239" spans="1:68">
      <c r="A239"/>
      <c r="B239"/>
      <c r="C239"/>
      <c r="D239"/>
      <c r="E239"/>
      <c r="F239"/>
      <c r="G239"/>
      <c r="H239"/>
      <c r="I239" s="18"/>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row>
    <row r="240" spans="1:68">
      <c r="A240"/>
      <c r="B240"/>
      <c r="C240"/>
      <c r="D240"/>
      <c r="E240"/>
      <c r="F240"/>
      <c r="G240"/>
      <c r="H240"/>
      <c r="I240" s="18"/>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row>
    <row r="241" spans="1:68">
      <c r="A241"/>
      <c r="B241"/>
      <c r="C241"/>
      <c r="D241"/>
      <c r="E241"/>
      <c r="F241"/>
      <c r="G241"/>
      <c r="H241"/>
      <c r="I241" s="18"/>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row>
    <row r="242" spans="1:68">
      <c r="A242"/>
      <c r="B242"/>
      <c r="C242"/>
      <c r="D242"/>
      <c r="E242"/>
      <c r="F242"/>
      <c r="G242"/>
      <c r="H242"/>
      <c r="I242" s="18"/>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row>
    <row r="243" spans="1:68">
      <c r="A243"/>
      <c r="B243"/>
      <c r="C243"/>
      <c r="D243"/>
      <c r="E243"/>
      <c r="F243"/>
      <c r="G243"/>
      <c r="H243"/>
      <c r="I243" s="18"/>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row>
    <row r="244" spans="1:68">
      <c r="A244"/>
      <c r="B244"/>
      <c r="C244"/>
      <c r="D244"/>
      <c r="E244"/>
      <c r="F244"/>
      <c r="G244"/>
      <c r="H244"/>
      <c r="I244" s="18"/>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row>
    <row r="245" spans="1:68">
      <c r="A245"/>
      <c r="B245"/>
      <c r="C245"/>
      <c r="D245"/>
      <c r="E245"/>
      <c r="F245"/>
      <c r="G245"/>
      <c r="H245"/>
      <c r="I245" s="18"/>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row>
    <row r="246" spans="1:68">
      <c r="A246"/>
      <c r="B246"/>
      <c r="C246"/>
      <c r="D246"/>
      <c r="E246"/>
      <c r="F246"/>
      <c r="G246"/>
      <c r="H246"/>
      <c r="I246" s="18"/>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row>
    <row r="247" spans="1:68">
      <c r="A247"/>
      <c r="B247"/>
      <c r="C247"/>
      <c r="D247"/>
      <c r="E247"/>
      <c r="F247"/>
      <c r="G247"/>
      <c r="H247"/>
      <c r="I247" s="18"/>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row>
    <row r="248" spans="1:68">
      <c r="A248"/>
      <c r="B248"/>
      <c r="C248"/>
      <c r="D248"/>
      <c r="E248"/>
      <c r="F248"/>
      <c r="G248"/>
      <c r="H248"/>
      <c r="I248" s="1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row>
    <row r="249" spans="1:68">
      <c r="A249"/>
      <c r="B249"/>
      <c r="C249"/>
      <c r="D249"/>
      <c r="E249"/>
      <c r="F249"/>
      <c r="G249"/>
      <c r="H249"/>
      <c r="I249" s="18"/>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row>
    <row r="250" spans="1:68">
      <c r="A250"/>
      <c r="B250"/>
      <c r="C250"/>
      <c r="D250"/>
      <c r="E250"/>
      <c r="F250"/>
      <c r="G250"/>
      <c r="H250"/>
      <c r="I250" s="18"/>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row>
    <row r="251" spans="1:68">
      <c r="A251"/>
      <c r="B251"/>
      <c r="C251"/>
      <c r="D251"/>
      <c r="E251"/>
      <c r="F251"/>
      <c r="G251"/>
      <c r="H251"/>
      <c r="I251" s="18"/>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row>
    <row r="252" spans="1:68">
      <c r="A252"/>
      <c r="B252"/>
      <c r="C252"/>
      <c r="D252"/>
      <c r="E252"/>
      <c r="F252"/>
      <c r="G252"/>
      <c r="H252"/>
      <c r="I252" s="18"/>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row>
    <row r="253" spans="1:68">
      <c r="A253"/>
      <c r="B253"/>
      <c r="C253"/>
      <c r="D253"/>
      <c r="E253"/>
      <c r="F253"/>
      <c r="G253"/>
      <c r="H253"/>
      <c r="I253" s="18"/>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row>
    <row r="254" spans="1:68">
      <c r="A254"/>
      <c r="B254"/>
      <c r="C254"/>
      <c r="D254"/>
      <c r="E254"/>
      <c r="F254"/>
      <c r="G254"/>
      <c r="H254"/>
      <c r="I254" s="18"/>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row>
    <row r="255" spans="1:68">
      <c r="A255"/>
      <c r="B255"/>
      <c r="C255"/>
      <c r="D255"/>
      <c r="E255"/>
      <c r="F255"/>
      <c r="G255"/>
      <c r="H255"/>
      <c r="I255" s="18"/>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row>
    <row r="256" spans="1:68">
      <c r="A256"/>
      <c r="B256"/>
      <c r="C256"/>
      <c r="D256"/>
      <c r="E256"/>
      <c r="F256"/>
      <c r="G256"/>
      <c r="H256"/>
      <c r="I256" s="18"/>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row>
    <row r="257" spans="1:68">
      <c r="A257"/>
      <c r="B257"/>
      <c r="C257"/>
      <c r="D257"/>
      <c r="E257"/>
      <c r="F257"/>
      <c r="G257"/>
      <c r="H257"/>
      <c r="I257" s="18"/>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row>
    <row r="258" spans="1:68">
      <c r="A258"/>
      <c r="B258"/>
      <c r="C258"/>
      <c r="D258"/>
      <c r="E258"/>
      <c r="F258"/>
      <c r="G258"/>
      <c r="H258"/>
      <c r="I258" s="1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row>
    <row r="259" spans="1:68">
      <c r="A259"/>
      <c r="B259"/>
      <c r="C259"/>
      <c r="D259"/>
      <c r="E259"/>
      <c r="F259"/>
      <c r="G259"/>
      <c r="H259"/>
      <c r="I259" s="18"/>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row>
    <row r="260" spans="1:68">
      <c r="A260"/>
      <c r="B260"/>
      <c r="C260"/>
      <c r="D260"/>
      <c r="E260"/>
      <c r="F260"/>
      <c r="G260"/>
      <c r="H260"/>
      <c r="I260" s="18"/>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row>
    <row r="261" spans="1:68">
      <c r="A261"/>
      <c r="B261"/>
      <c r="C261"/>
      <c r="D261"/>
      <c r="E261"/>
      <c r="F261"/>
      <c r="G261"/>
      <c r="H261"/>
      <c r="I261" s="18"/>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row>
    <row r="262" spans="1:68">
      <c r="A262"/>
      <c r="B262"/>
      <c r="C262"/>
      <c r="D262"/>
      <c r="E262"/>
      <c r="F262"/>
      <c r="G262"/>
      <c r="H262"/>
      <c r="I262" s="18"/>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row>
    <row r="263" spans="1:68">
      <c r="A263"/>
      <c r="B263"/>
      <c r="C263"/>
      <c r="D263"/>
      <c r="E263"/>
      <c r="F263"/>
      <c r="G263"/>
      <c r="H263"/>
      <c r="I263" s="18"/>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row>
    <row r="264" spans="1:68">
      <c r="A264"/>
      <c r="B264"/>
      <c r="C264"/>
      <c r="D264"/>
      <c r="E264"/>
      <c r="F264"/>
      <c r="G264"/>
      <c r="H264"/>
      <c r="I264" s="18"/>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row>
    <row r="265" spans="1:68">
      <c r="A265"/>
      <c r="B265"/>
      <c r="C265"/>
      <c r="D265"/>
      <c r="E265"/>
      <c r="F265"/>
      <c r="G265"/>
      <c r="H265"/>
      <c r="I265" s="18"/>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row>
    <row r="266" spans="1:68">
      <c r="A266"/>
      <c r="B266"/>
      <c r="C266"/>
      <c r="D266"/>
      <c r="E266"/>
      <c r="F266"/>
      <c r="G266"/>
      <c r="H266"/>
      <c r="I266" s="18"/>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row>
    <row r="267" spans="1:68">
      <c r="A267"/>
      <c r="B267"/>
      <c r="C267"/>
      <c r="D267"/>
      <c r="E267"/>
      <c r="F267"/>
      <c r="G267"/>
      <c r="H267"/>
      <c r="I267" s="18"/>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row>
    <row r="268" spans="1:68">
      <c r="A268"/>
      <c r="B268"/>
      <c r="C268"/>
      <c r="D268"/>
      <c r="E268"/>
      <c r="F268"/>
      <c r="G268"/>
      <c r="H268"/>
      <c r="I268" s="1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row>
    <row r="269" spans="1:68">
      <c r="A269"/>
      <c r="B269"/>
      <c r="C269"/>
      <c r="D269"/>
      <c r="E269"/>
      <c r="F269"/>
      <c r="G269"/>
      <c r="H269"/>
      <c r="I269" s="18"/>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row>
    <row r="270" spans="1:68">
      <c r="A270"/>
      <c r="B270"/>
      <c r="C270"/>
      <c r="D270"/>
      <c r="E270"/>
      <c r="F270"/>
      <c r="G270"/>
      <c r="H270"/>
      <c r="I270" s="18"/>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row>
    <row r="271" spans="1:68">
      <c r="A271"/>
      <c r="B271"/>
      <c r="C271"/>
      <c r="D271"/>
      <c r="E271"/>
      <c r="F271"/>
      <c r="G271"/>
      <c r="H271"/>
      <c r="I271" s="18"/>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row>
    <row r="272" spans="1:68">
      <c r="A272"/>
      <c r="B272"/>
      <c r="C272"/>
      <c r="D272"/>
      <c r="E272"/>
      <c r="F272"/>
      <c r="G272"/>
      <c r="H272"/>
      <c r="I272" s="18"/>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row>
    <row r="273" spans="1:68">
      <c r="A273"/>
      <c r="B273"/>
      <c r="C273"/>
      <c r="D273"/>
      <c r="E273"/>
      <c r="F273"/>
      <c r="G273"/>
      <c r="H273"/>
      <c r="I273" s="18"/>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row>
    <row r="274" spans="1:68">
      <c r="A274"/>
      <c r="B274"/>
      <c r="C274"/>
      <c r="D274"/>
      <c r="E274"/>
      <c r="F274"/>
      <c r="G274"/>
      <c r="H274"/>
      <c r="I274" s="18"/>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row>
    <row r="275" spans="1:68">
      <c r="A275"/>
      <c r="B275"/>
      <c r="C275"/>
      <c r="D275"/>
      <c r="E275"/>
      <c r="F275"/>
      <c r="G275"/>
      <c r="H275"/>
      <c r="I275" s="18"/>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row>
    <row r="276" spans="1:68">
      <c r="A276"/>
      <c r="B276"/>
      <c r="C276"/>
      <c r="D276"/>
      <c r="E276"/>
      <c r="F276"/>
      <c r="G276"/>
      <c r="H276"/>
      <c r="I276" s="18"/>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row>
    <row r="277" spans="1:68">
      <c r="A277"/>
      <c r="B277"/>
      <c r="C277"/>
      <c r="D277"/>
      <c r="E277"/>
      <c r="F277"/>
      <c r="G277"/>
      <c r="H277"/>
      <c r="I277" s="18"/>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row>
    <row r="278" spans="1:68">
      <c r="A278"/>
      <c r="B278"/>
      <c r="C278"/>
      <c r="D278"/>
      <c r="E278"/>
      <c r="F278"/>
      <c r="G278"/>
      <c r="H278"/>
      <c r="I278" s="1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row>
    <row r="279" spans="1:68">
      <c r="A279"/>
      <c r="B279"/>
      <c r="C279"/>
      <c r="D279"/>
      <c r="E279"/>
      <c r="F279"/>
      <c r="G279"/>
      <c r="H279"/>
      <c r="I279" s="18"/>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row>
    <row r="280" spans="1:68">
      <c r="A280"/>
      <c r="B280"/>
      <c r="C280"/>
      <c r="D280"/>
      <c r="E280"/>
      <c r="F280"/>
      <c r="G280"/>
      <c r="H280"/>
      <c r="I280" s="18"/>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row>
    <row r="281" spans="1:68">
      <c r="A281"/>
      <c r="B281"/>
      <c r="C281"/>
      <c r="D281"/>
      <c r="E281"/>
      <c r="F281"/>
      <c r="G281"/>
      <c r="H281"/>
      <c r="I281" s="18"/>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row>
    <row r="282" spans="1:68">
      <c r="A282"/>
      <c r="B282"/>
      <c r="C282"/>
      <c r="D282"/>
      <c r="E282"/>
      <c r="F282"/>
      <c r="G282"/>
      <c r="H282"/>
      <c r="I282" s="18"/>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row>
    <row r="283" spans="1:68">
      <c r="A283"/>
      <c r="B283"/>
      <c r="C283"/>
      <c r="D283"/>
      <c r="E283"/>
      <c r="F283"/>
      <c r="G283"/>
      <c r="H283"/>
      <c r="I283" s="18"/>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row>
    <row r="284" spans="1:68">
      <c r="A284"/>
      <c r="B284"/>
      <c r="C284"/>
      <c r="D284"/>
      <c r="E284"/>
      <c r="F284"/>
      <c r="G284"/>
      <c r="H284"/>
      <c r="I284" s="18"/>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row>
    <row r="285" spans="1:68">
      <c r="A285"/>
      <c r="B285"/>
      <c r="C285"/>
      <c r="D285"/>
      <c r="E285"/>
      <c r="F285"/>
      <c r="G285"/>
      <c r="H285"/>
      <c r="I285" s="18"/>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row>
    <row r="286" spans="1:68">
      <c r="A286"/>
      <c r="B286"/>
      <c r="C286"/>
      <c r="D286"/>
      <c r="E286"/>
      <c r="F286"/>
      <c r="G286"/>
      <c r="H286"/>
      <c r="I286" s="18"/>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row>
    <row r="287" spans="1:68">
      <c r="A287"/>
      <c r="B287"/>
      <c r="C287"/>
      <c r="D287"/>
      <c r="E287"/>
      <c r="F287"/>
      <c r="G287"/>
      <c r="H287"/>
      <c r="I287" s="18"/>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row>
    <row r="288" spans="1:68">
      <c r="A288"/>
      <c r="B288"/>
      <c r="C288"/>
      <c r="D288"/>
      <c r="E288"/>
      <c r="F288"/>
      <c r="G288"/>
      <c r="H288"/>
      <c r="I288" s="1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row>
    <row r="289" spans="1:68">
      <c r="A289"/>
      <c r="B289"/>
      <c r="C289"/>
      <c r="D289"/>
      <c r="E289"/>
      <c r="F289"/>
      <c r="G289"/>
      <c r="H289"/>
      <c r="I289" s="18"/>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row>
    <row r="290" spans="1:68">
      <c r="A290"/>
      <c r="B290"/>
      <c r="C290"/>
      <c r="D290"/>
      <c r="E290"/>
      <c r="F290"/>
      <c r="G290"/>
      <c r="H290"/>
      <c r="I290" s="18"/>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row>
    <row r="291" spans="1:68">
      <c r="A291"/>
      <c r="B291"/>
      <c r="C291"/>
      <c r="D291"/>
      <c r="E291"/>
      <c r="F291"/>
      <c r="G291"/>
      <c r="H291"/>
      <c r="I291" s="18"/>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row>
    <row r="292" spans="1:68">
      <c r="A292"/>
      <c r="B292"/>
      <c r="C292"/>
      <c r="D292"/>
      <c r="E292"/>
      <c r="F292"/>
      <c r="G292"/>
      <c r="H292"/>
      <c r="I292" s="18"/>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row>
    <row r="293" spans="1:68">
      <c r="A293"/>
      <c r="B293"/>
      <c r="C293"/>
      <c r="D293"/>
      <c r="E293"/>
      <c r="F293"/>
      <c r="G293"/>
      <c r="H293"/>
      <c r="I293" s="18"/>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row>
    <row r="294" spans="1:68">
      <c r="A294"/>
      <c r="B294"/>
      <c r="C294"/>
      <c r="D294"/>
      <c r="E294"/>
      <c r="F294"/>
      <c r="G294"/>
      <c r="H294"/>
      <c r="I294" s="18"/>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row>
    <row r="295" spans="1:68">
      <c r="A295"/>
      <c r="B295"/>
      <c r="C295"/>
      <c r="D295"/>
      <c r="E295"/>
      <c r="F295"/>
      <c r="G295"/>
      <c r="H295"/>
      <c r="I295" s="18"/>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row>
    <row r="296" spans="1:68">
      <c r="A296"/>
      <c r="B296"/>
      <c r="C296"/>
      <c r="D296"/>
      <c r="E296"/>
      <c r="F296"/>
      <c r="G296"/>
      <c r="H296"/>
      <c r="I296" s="18"/>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row>
    <row r="297" spans="1:68">
      <c r="A297"/>
      <c r="B297"/>
      <c r="C297"/>
      <c r="D297"/>
      <c r="E297"/>
      <c r="F297"/>
      <c r="G297"/>
      <c r="H297"/>
      <c r="I297" s="18"/>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row>
    <row r="298" spans="1:68">
      <c r="A298"/>
      <c r="B298"/>
      <c r="C298"/>
      <c r="D298"/>
      <c r="E298"/>
      <c r="F298"/>
      <c r="G298"/>
      <c r="H298"/>
      <c r="I298" s="1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row>
    <row r="299" spans="1:68">
      <c r="A299"/>
      <c r="B299"/>
      <c r="C299"/>
      <c r="D299"/>
      <c r="E299"/>
      <c r="F299"/>
      <c r="G299"/>
      <c r="H299"/>
      <c r="I299" s="18"/>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row>
    <row r="300" spans="1:68">
      <c r="A300"/>
      <c r="B300"/>
      <c r="C300"/>
      <c r="D300"/>
      <c r="E300"/>
      <c r="F300"/>
      <c r="G300"/>
      <c r="H300"/>
      <c r="I300" s="18"/>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row>
    <row r="301" spans="1:68">
      <c r="A301"/>
      <c r="B301"/>
      <c r="C301"/>
      <c r="D301"/>
      <c r="E301"/>
      <c r="F301"/>
      <c r="G301"/>
      <c r="H301"/>
      <c r="I301" s="18"/>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row>
    <row r="302" spans="1:68">
      <c r="A302"/>
      <c r="B302"/>
      <c r="C302"/>
      <c r="D302"/>
      <c r="E302"/>
      <c r="F302"/>
      <c r="G302"/>
      <c r="H302"/>
      <c r="I302" s="18"/>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row>
    <row r="303" spans="1:68">
      <c r="A303"/>
      <c r="B303"/>
      <c r="C303"/>
      <c r="D303"/>
      <c r="E303"/>
      <c r="F303"/>
      <c r="G303"/>
      <c r="H303"/>
      <c r="I303" s="18"/>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row>
    <row r="304" spans="1:68">
      <c r="A304"/>
      <c r="B304"/>
      <c r="C304"/>
      <c r="D304"/>
      <c r="E304"/>
      <c r="F304"/>
      <c r="G304"/>
      <c r="H304"/>
      <c r="I304" s="18"/>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row>
    <row r="305" spans="1:68">
      <c r="A305"/>
      <c r="B305"/>
      <c r="C305"/>
      <c r="D305"/>
      <c r="E305"/>
      <c r="F305"/>
      <c r="G305"/>
      <c r="H305"/>
      <c r="I305" s="18"/>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row>
    <row r="306" spans="1:68">
      <c r="A306"/>
      <c r="B306"/>
      <c r="C306"/>
      <c r="D306"/>
      <c r="E306"/>
      <c r="F306"/>
      <c r="G306"/>
      <c r="H306"/>
      <c r="I306" s="18"/>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row>
    <row r="307" spans="1:68">
      <c r="A307"/>
      <c r="B307"/>
      <c r="C307"/>
      <c r="D307"/>
      <c r="E307"/>
      <c r="F307"/>
      <c r="G307"/>
      <c r="H307"/>
      <c r="I307" s="18"/>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row>
    <row r="308" spans="1:68">
      <c r="A308"/>
      <c r="B308"/>
      <c r="C308"/>
      <c r="D308"/>
      <c r="E308"/>
      <c r="F308"/>
      <c r="G308"/>
      <c r="H308"/>
      <c r="I308" s="1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row>
    <row r="309" spans="1:68">
      <c r="A309"/>
      <c r="B309"/>
      <c r="C309"/>
      <c r="D309"/>
      <c r="E309"/>
      <c r="F309"/>
      <c r="G309"/>
      <c r="H309"/>
      <c r="I309" s="18"/>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row>
    <row r="310" spans="1:68">
      <c r="A310"/>
      <c r="B310"/>
      <c r="C310"/>
      <c r="D310"/>
      <c r="E310"/>
      <c r="F310"/>
      <c r="G310"/>
      <c r="H310"/>
      <c r="I310" s="18"/>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row>
    <row r="311" spans="1:68">
      <c r="A311"/>
      <c r="B311"/>
      <c r="C311"/>
      <c r="D311"/>
      <c r="E311"/>
      <c r="F311"/>
      <c r="G311"/>
      <c r="H311"/>
      <c r="I311" s="18"/>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row>
    <row r="312" spans="1:68">
      <c r="A312"/>
      <c r="B312"/>
      <c r="C312"/>
      <c r="D312"/>
      <c r="E312"/>
      <c r="F312"/>
      <c r="G312"/>
      <c r="H312"/>
      <c r="I312" s="18"/>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row>
    <row r="313" spans="1:68">
      <c r="A313"/>
      <c r="B313"/>
      <c r="C313"/>
      <c r="D313"/>
      <c r="E313"/>
      <c r="F313"/>
      <c r="G313"/>
      <c r="H313"/>
      <c r="I313" s="18"/>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row>
    <row r="314" spans="1:68">
      <c r="A314"/>
      <c r="B314"/>
      <c r="C314"/>
      <c r="D314"/>
      <c r="E314"/>
      <c r="F314"/>
      <c r="G314"/>
      <c r="H314"/>
      <c r="I314" s="18"/>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row>
    <row r="315" spans="1:68">
      <c r="A315"/>
      <c r="B315"/>
      <c r="C315"/>
      <c r="D315"/>
      <c r="E315"/>
      <c r="F315"/>
      <c r="G315"/>
      <c r="H315"/>
      <c r="I315" s="18"/>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row>
    <row r="316" spans="1:68">
      <c r="A316"/>
      <c r="B316"/>
      <c r="C316"/>
      <c r="D316"/>
      <c r="E316"/>
      <c r="F316"/>
      <c r="G316"/>
      <c r="H316"/>
      <c r="I316" s="18"/>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row>
    <row r="317" spans="1:68">
      <c r="A317"/>
      <c r="B317"/>
      <c r="C317"/>
      <c r="D317"/>
      <c r="E317"/>
      <c r="F317"/>
      <c r="G317"/>
      <c r="H317"/>
      <c r="I317" s="18"/>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row>
    <row r="318" spans="1:68">
      <c r="A318"/>
      <c r="B318"/>
      <c r="C318"/>
      <c r="D318"/>
      <c r="E318"/>
      <c r="F318"/>
      <c r="G318"/>
      <c r="H318"/>
      <c r="I318" s="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row>
    <row r="319" spans="1:68">
      <c r="A319"/>
      <c r="B319"/>
      <c r="C319"/>
      <c r="D319"/>
      <c r="E319"/>
      <c r="F319"/>
      <c r="G319"/>
      <c r="H319"/>
      <c r="I319" s="18"/>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row>
    <row r="320" spans="1:68">
      <c r="A320"/>
      <c r="B320"/>
      <c r="C320"/>
      <c r="D320"/>
      <c r="E320"/>
      <c r="F320"/>
      <c r="G320"/>
      <c r="H320"/>
      <c r="I320" s="18"/>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row>
    <row r="321" spans="1:68">
      <c r="A321"/>
      <c r="B321"/>
      <c r="C321"/>
      <c r="D321"/>
      <c r="E321"/>
      <c r="F321"/>
      <c r="G321"/>
      <c r="H321"/>
      <c r="I321" s="18"/>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row>
    <row r="322" spans="1:68">
      <c r="A322"/>
      <c r="B322"/>
      <c r="C322"/>
      <c r="D322"/>
      <c r="E322"/>
      <c r="F322"/>
      <c r="G322"/>
      <c r="H322"/>
      <c r="I322" s="18"/>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row>
    <row r="323" spans="1:68">
      <c r="A323"/>
      <c r="B323"/>
      <c r="C323"/>
      <c r="D323"/>
      <c r="E323"/>
      <c r="F323"/>
      <c r="G323"/>
      <c r="H323"/>
      <c r="I323" s="18"/>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row>
    <row r="324" spans="1:68">
      <c r="A324"/>
      <c r="B324"/>
      <c r="C324"/>
      <c r="D324"/>
      <c r="E324"/>
      <c r="F324"/>
      <c r="G324"/>
      <c r="H324"/>
      <c r="I324" s="18"/>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row>
    <row r="325" spans="1:68">
      <c r="A325"/>
      <c r="B325"/>
      <c r="C325"/>
      <c r="D325"/>
      <c r="E325"/>
      <c r="F325"/>
      <c r="G325"/>
      <c r="H325"/>
      <c r="I325" s="18"/>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row>
    <row r="326" spans="1:68">
      <c r="A326"/>
      <c r="B326"/>
      <c r="C326"/>
      <c r="D326"/>
      <c r="E326"/>
      <c r="F326"/>
      <c r="G326"/>
      <c r="H326"/>
      <c r="I326" s="18"/>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row>
    <row r="327" spans="1:68">
      <c r="A327"/>
      <c r="B327"/>
      <c r="C327"/>
      <c r="D327"/>
      <c r="E327"/>
      <c r="F327"/>
      <c r="G327"/>
      <c r="H327"/>
      <c r="I327" s="18"/>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row>
    <row r="328" spans="1:68">
      <c r="A328"/>
      <c r="B328"/>
      <c r="C328"/>
      <c r="D328"/>
      <c r="E328"/>
      <c r="F328"/>
      <c r="G328"/>
      <c r="H328"/>
      <c r="I328" s="1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row>
    <row r="329" spans="1:68">
      <c r="A329"/>
      <c r="B329"/>
      <c r="C329"/>
      <c r="D329"/>
      <c r="E329"/>
      <c r="F329"/>
      <c r="G329"/>
      <c r="H329"/>
      <c r="I329" s="18"/>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row>
    <row r="330" spans="1:68">
      <c r="A330"/>
      <c r="B330"/>
      <c r="C330"/>
      <c r="D330"/>
      <c r="E330"/>
      <c r="F330"/>
      <c r="G330"/>
      <c r="H330"/>
      <c r="I330" s="18"/>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row>
    <row r="331" spans="1:68">
      <c r="A331"/>
      <c r="B331"/>
      <c r="C331"/>
      <c r="D331"/>
      <c r="E331"/>
      <c r="F331"/>
      <c r="G331"/>
      <c r="H331"/>
      <c r="I331" s="18"/>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row>
    <row r="332" spans="1:68">
      <c r="A332"/>
      <c r="B332"/>
      <c r="C332"/>
      <c r="D332"/>
      <c r="E332"/>
      <c r="F332"/>
      <c r="G332"/>
      <c r="H332"/>
      <c r="I332" s="18"/>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row>
    <row r="333" spans="1:68">
      <c r="A333"/>
      <c r="B333"/>
      <c r="C333"/>
      <c r="D333"/>
      <c r="E333"/>
      <c r="F333"/>
      <c r="G333"/>
      <c r="H333"/>
      <c r="I333" s="18"/>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row>
    <row r="334" spans="1:68">
      <c r="A334"/>
      <c r="B334"/>
      <c r="C334"/>
      <c r="D334"/>
      <c r="E334"/>
      <c r="F334"/>
      <c r="G334"/>
      <c r="H334"/>
      <c r="I334" s="18"/>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row>
    <row r="335" spans="1:68">
      <c r="A335"/>
      <c r="B335"/>
      <c r="C335"/>
      <c r="D335"/>
      <c r="E335"/>
      <c r="F335"/>
      <c r="G335"/>
      <c r="H335"/>
      <c r="I335" s="18"/>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row>
    <row r="336" spans="1:68">
      <c r="A336"/>
      <c r="B336"/>
      <c r="C336"/>
      <c r="D336"/>
      <c r="E336"/>
      <c r="F336"/>
      <c r="G336"/>
      <c r="H336"/>
      <c r="I336" s="18"/>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row>
    <row r="337" spans="1:68">
      <c r="A337"/>
      <c r="B337"/>
      <c r="C337"/>
      <c r="D337"/>
      <c r="E337"/>
      <c r="F337"/>
      <c r="G337"/>
      <c r="H337"/>
      <c r="I337" s="18"/>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row>
    <row r="338" spans="1:68">
      <c r="A338"/>
      <c r="B338"/>
      <c r="C338"/>
      <c r="D338"/>
      <c r="E338"/>
      <c r="F338"/>
      <c r="G338"/>
      <c r="H338"/>
      <c r="I338" s="1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row>
    <row r="339" spans="1:68">
      <c r="A339"/>
      <c r="B339"/>
      <c r="C339"/>
      <c r="D339"/>
      <c r="E339"/>
      <c r="F339"/>
      <c r="G339"/>
      <c r="H339"/>
      <c r="I339" s="18"/>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row>
    <row r="340" spans="1:68">
      <c r="A340"/>
      <c r="B340"/>
      <c r="C340"/>
      <c r="D340"/>
      <c r="E340"/>
      <c r="F340"/>
      <c r="G340"/>
      <c r="H340"/>
      <c r="I340" s="18"/>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row>
    <row r="341" spans="1:68">
      <c r="A341"/>
      <c r="B341"/>
      <c r="C341"/>
      <c r="D341"/>
      <c r="E341"/>
      <c r="F341"/>
      <c r="G341"/>
      <c r="H341"/>
      <c r="I341" s="18"/>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row>
    <row r="342" spans="1:68">
      <c r="A342"/>
      <c r="B342"/>
      <c r="C342"/>
      <c r="D342"/>
      <c r="E342"/>
      <c r="F342"/>
      <c r="G342"/>
      <c r="H342"/>
      <c r="I342" s="18"/>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row>
    <row r="343" spans="1:68">
      <c r="A343"/>
      <c r="B343"/>
      <c r="C343"/>
      <c r="D343"/>
      <c r="E343"/>
      <c r="F343"/>
      <c r="G343"/>
      <c r="H343"/>
      <c r="I343" s="18"/>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row>
    <row r="344" spans="1:68">
      <c r="A344"/>
      <c r="B344"/>
      <c r="C344"/>
      <c r="D344"/>
      <c r="E344"/>
      <c r="F344"/>
      <c r="G344"/>
      <c r="H344"/>
      <c r="I344" s="18"/>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row>
    <row r="345" spans="1:68">
      <c r="A345"/>
      <c r="B345"/>
      <c r="C345"/>
      <c r="D345"/>
      <c r="E345"/>
      <c r="F345"/>
      <c r="G345"/>
      <c r="H345"/>
      <c r="I345" s="18"/>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row>
    <row r="346" spans="1:68">
      <c r="A346"/>
      <c r="B346"/>
      <c r="C346"/>
      <c r="D346"/>
      <c r="E346"/>
      <c r="F346"/>
      <c r="G346"/>
      <c r="H346"/>
      <c r="I346" s="18"/>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row>
    <row r="347" spans="1:68">
      <c r="A347"/>
      <c r="B347"/>
      <c r="C347"/>
      <c r="D347"/>
      <c r="E347"/>
      <c r="F347"/>
      <c r="G347"/>
      <c r="H347"/>
      <c r="I347" s="18"/>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row>
    <row r="348" spans="1:68">
      <c r="A348"/>
      <c r="B348"/>
      <c r="C348"/>
      <c r="D348"/>
      <c r="E348"/>
      <c r="F348"/>
      <c r="G348"/>
      <c r="H348"/>
      <c r="I348" s="1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row>
    <row r="349" spans="1:68">
      <c r="A349"/>
      <c r="B349"/>
      <c r="C349"/>
      <c r="D349"/>
      <c r="E349"/>
      <c r="F349"/>
      <c r="G349"/>
      <c r="H349"/>
      <c r="I349" s="18"/>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row>
    <row r="350" spans="1:68">
      <c r="A350"/>
      <c r="B350"/>
      <c r="C350"/>
      <c r="D350"/>
      <c r="E350"/>
      <c r="F350"/>
      <c r="G350"/>
      <c r="H350"/>
      <c r="I350" s="18"/>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row>
    <row r="351" spans="1:68">
      <c r="A351"/>
      <c r="B351"/>
      <c r="C351"/>
      <c r="D351"/>
      <c r="E351"/>
      <c r="F351"/>
      <c r="G351"/>
      <c r="H351"/>
      <c r="I351" s="18"/>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row>
    <row r="352" spans="1:68">
      <c r="A352"/>
      <c r="B352"/>
      <c r="C352"/>
      <c r="D352"/>
      <c r="E352"/>
      <c r="F352"/>
      <c r="G352"/>
      <c r="H352"/>
      <c r="I352" s="18"/>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row>
    <row r="353" spans="1:68">
      <c r="A353"/>
      <c r="B353"/>
      <c r="C353"/>
      <c r="D353"/>
      <c r="E353"/>
      <c r="F353"/>
      <c r="G353"/>
      <c r="H353"/>
      <c r="I353" s="18"/>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row>
    <row r="354" spans="1:68">
      <c r="A354"/>
      <c r="B354"/>
      <c r="C354"/>
      <c r="D354"/>
      <c r="E354"/>
      <c r="F354"/>
      <c r="G354"/>
      <c r="H354"/>
      <c r="I354" s="18"/>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row>
    <row r="355" spans="1:68">
      <c r="A355"/>
      <c r="B355"/>
      <c r="C355"/>
      <c r="D355"/>
      <c r="E355"/>
      <c r="F355"/>
      <c r="G355"/>
      <c r="H355"/>
      <c r="I355" s="18"/>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row>
    <row r="356" spans="1:68">
      <c r="A356"/>
      <c r="B356"/>
      <c r="C356"/>
      <c r="D356"/>
      <c r="E356"/>
      <c r="F356"/>
      <c r="G356"/>
      <c r="H356"/>
      <c r="I356" s="18"/>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row>
    <row r="357" spans="1:68">
      <c r="A357"/>
      <c r="B357"/>
      <c r="C357"/>
      <c r="D357"/>
      <c r="E357"/>
      <c r="F357"/>
      <c r="G357"/>
      <c r="H357"/>
      <c r="I357" s="18"/>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row>
    <row r="358" spans="1:68">
      <c r="A358"/>
      <c r="B358"/>
      <c r="C358"/>
      <c r="D358"/>
      <c r="E358"/>
      <c r="F358"/>
      <c r="G358"/>
      <c r="H358"/>
      <c r="I358" s="1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row>
    <row r="359" spans="1:68">
      <c r="A359"/>
      <c r="B359"/>
      <c r="C359"/>
      <c r="D359"/>
      <c r="E359"/>
      <c r="F359"/>
      <c r="G359"/>
      <c r="H359"/>
      <c r="I359" s="18"/>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row>
    <row r="360" spans="1:68">
      <c r="A360"/>
      <c r="B360"/>
      <c r="C360"/>
      <c r="D360"/>
      <c r="E360"/>
      <c r="F360"/>
      <c r="G360"/>
      <c r="H360"/>
      <c r="I360" s="18"/>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row>
    <row r="361" spans="1:68">
      <c r="A361"/>
      <c r="B361"/>
      <c r="C361"/>
      <c r="D361"/>
      <c r="E361"/>
      <c r="F361"/>
      <c r="G361"/>
      <c r="H361"/>
      <c r="I361" s="18"/>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row>
    <row r="362" spans="1:68">
      <c r="A362"/>
      <c r="B362"/>
      <c r="C362"/>
      <c r="D362"/>
      <c r="E362"/>
      <c r="F362"/>
      <c r="G362"/>
      <c r="H362"/>
      <c r="I362" s="18"/>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row>
    <row r="363" spans="1:68">
      <c r="A363"/>
      <c r="B363"/>
      <c r="C363"/>
      <c r="D363"/>
      <c r="E363"/>
      <c r="F363"/>
      <c r="G363"/>
      <c r="H363"/>
      <c r="I363" s="18"/>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row>
    <row r="364" spans="1:68">
      <c r="A364"/>
      <c r="B364"/>
      <c r="C364"/>
      <c r="D364"/>
      <c r="E364"/>
      <c r="F364"/>
      <c r="G364"/>
      <c r="H364"/>
      <c r="I364" s="18"/>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row>
    <row r="365" spans="1:68">
      <c r="A365"/>
      <c r="B365"/>
      <c r="C365"/>
      <c r="D365"/>
      <c r="E365"/>
      <c r="F365"/>
      <c r="G365"/>
      <c r="H365"/>
      <c r="I365" s="18"/>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row>
    <row r="366" spans="1:68">
      <c r="A366"/>
      <c r="B366"/>
      <c r="C366"/>
      <c r="D366"/>
      <c r="E366"/>
      <c r="F366"/>
      <c r="G366"/>
      <c r="H366"/>
      <c r="I366" s="18"/>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row>
    <row r="367" spans="1:68">
      <c r="A367"/>
      <c r="B367"/>
      <c r="C367"/>
      <c r="D367"/>
      <c r="E367"/>
      <c r="F367"/>
      <c r="G367"/>
      <c r="H367"/>
      <c r="I367" s="18"/>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row>
    <row r="368" spans="1:68">
      <c r="A368"/>
      <c r="B368"/>
      <c r="C368"/>
      <c r="D368"/>
      <c r="E368"/>
      <c r="F368"/>
      <c r="G368"/>
      <c r="H368"/>
      <c r="I368" s="1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row>
    <row r="369" spans="1:68">
      <c r="A369"/>
      <c r="B369"/>
      <c r="C369"/>
      <c r="D369"/>
      <c r="E369"/>
      <c r="F369"/>
      <c r="G369"/>
      <c r="H369"/>
      <c r="I369" s="18"/>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row>
    <row r="370" spans="1:68">
      <c r="A370"/>
      <c r="B370"/>
      <c r="C370"/>
      <c r="D370"/>
      <c r="E370"/>
      <c r="F370"/>
      <c r="G370"/>
      <c r="H370"/>
      <c r="I370" s="18"/>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row>
    <row r="371" spans="1:68">
      <c r="A371"/>
      <c r="B371"/>
      <c r="C371"/>
      <c r="D371"/>
      <c r="E371"/>
      <c r="F371"/>
      <c r="G371"/>
      <c r="H371"/>
      <c r="I371" s="18"/>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row>
    <row r="372" spans="1:68">
      <c r="A372"/>
      <c r="B372"/>
      <c r="C372"/>
      <c r="D372"/>
      <c r="E372"/>
      <c r="F372"/>
      <c r="G372"/>
      <c r="H372"/>
      <c r="I372" s="18"/>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row>
    <row r="373" spans="1:68">
      <c r="A373"/>
      <c r="B373"/>
      <c r="C373"/>
      <c r="D373"/>
      <c r="E373"/>
      <c r="F373"/>
      <c r="G373"/>
      <c r="H373"/>
      <c r="I373" s="18"/>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row>
    <row r="374" spans="1:68">
      <c r="A374"/>
      <c r="B374"/>
      <c r="C374"/>
      <c r="D374"/>
      <c r="E374"/>
      <c r="F374"/>
      <c r="G374"/>
      <c r="H374"/>
      <c r="I374" s="18"/>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row>
    <row r="375" spans="1:68">
      <c r="A375"/>
      <c r="B375"/>
      <c r="C375"/>
      <c r="D375"/>
      <c r="E375"/>
      <c r="F375"/>
      <c r="G375"/>
      <c r="H375"/>
      <c r="I375" s="18"/>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row>
    <row r="376" spans="1:68">
      <c r="A376"/>
      <c r="B376"/>
      <c r="C376"/>
      <c r="D376"/>
      <c r="E376"/>
      <c r="F376"/>
      <c r="G376"/>
      <c r="H376"/>
      <c r="I376" s="18"/>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row>
    <row r="377" spans="1:68">
      <c r="A377"/>
      <c r="B377"/>
      <c r="C377"/>
      <c r="D377"/>
      <c r="E377"/>
      <c r="F377"/>
      <c r="G377"/>
      <c r="H377"/>
      <c r="I377" s="18"/>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row>
    <row r="378" spans="1:68">
      <c r="A378"/>
      <c r="B378"/>
      <c r="C378"/>
      <c r="D378"/>
      <c r="E378"/>
      <c r="F378"/>
      <c r="G378"/>
      <c r="H378"/>
      <c r="I378" s="1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row>
    <row r="379" spans="1:68">
      <c r="A379"/>
      <c r="B379"/>
      <c r="C379"/>
      <c r="D379"/>
      <c r="E379"/>
      <c r="F379"/>
      <c r="G379"/>
      <c r="H379"/>
      <c r="I379" s="18"/>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row>
    <row r="380" spans="1:68">
      <c r="A380"/>
      <c r="B380"/>
      <c r="C380"/>
      <c r="D380"/>
      <c r="E380"/>
      <c r="F380"/>
      <c r="G380"/>
      <c r="H380"/>
      <c r="I380" s="18"/>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row>
    <row r="381" spans="1:68">
      <c r="A381"/>
      <c r="B381"/>
      <c r="C381"/>
      <c r="D381"/>
      <c r="E381"/>
      <c r="F381"/>
      <c r="G381"/>
      <c r="H381"/>
      <c r="I381" s="18"/>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row>
    <row r="382" spans="1:68">
      <c r="A382"/>
      <c r="B382"/>
      <c r="C382"/>
      <c r="D382"/>
      <c r="E382"/>
      <c r="F382"/>
      <c r="G382"/>
      <c r="H382"/>
      <c r="I382" s="18"/>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row>
    <row r="383" spans="1:68">
      <c r="A383"/>
      <c r="B383"/>
      <c r="C383"/>
      <c r="D383"/>
      <c r="E383"/>
      <c r="F383"/>
      <c r="G383"/>
      <c r="H383"/>
      <c r="I383" s="18"/>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row>
    <row r="384" spans="1:68">
      <c r="A384"/>
      <c r="B384"/>
      <c r="C384"/>
      <c r="D384"/>
      <c r="E384"/>
      <c r="F384"/>
      <c r="G384"/>
      <c r="H384"/>
      <c r="I384" s="18"/>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row>
    <row r="385" spans="1:68">
      <c r="A385"/>
      <c r="B385"/>
      <c r="C385"/>
      <c r="D385"/>
      <c r="E385"/>
      <c r="F385"/>
      <c r="G385"/>
      <c r="H385"/>
      <c r="I385" s="18"/>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row>
    <row r="386" spans="1:68">
      <c r="A386"/>
      <c r="B386"/>
      <c r="C386"/>
      <c r="D386"/>
      <c r="E386"/>
      <c r="F386"/>
      <c r="G386"/>
      <c r="H386"/>
      <c r="I386" s="18"/>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row>
    <row r="387" spans="1:68">
      <c r="A387"/>
      <c r="B387"/>
      <c r="C387"/>
      <c r="D387"/>
      <c r="E387"/>
      <c r="F387"/>
      <c r="G387"/>
      <c r="H387"/>
      <c r="I387" s="18"/>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row>
    <row r="388" spans="1:68">
      <c r="A388"/>
      <c r="B388"/>
      <c r="C388"/>
      <c r="D388"/>
      <c r="E388"/>
      <c r="F388"/>
      <c r="G388"/>
      <c r="H388"/>
      <c r="I388" s="1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row>
    <row r="389" spans="1:68">
      <c r="A389"/>
      <c r="B389"/>
      <c r="C389"/>
      <c r="D389"/>
      <c r="E389"/>
      <c r="F389"/>
      <c r="G389"/>
      <c r="H389"/>
      <c r="I389" s="18"/>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row>
    <row r="390" spans="1:68">
      <c r="A390"/>
      <c r="B390"/>
      <c r="C390"/>
      <c r="D390"/>
      <c r="E390"/>
      <c r="F390"/>
      <c r="G390"/>
      <c r="H390"/>
      <c r="I390" s="18"/>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row>
    <row r="391" spans="1:68">
      <c r="A391"/>
      <c r="B391"/>
      <c r="C391"/>
      <c r="D391"/>
      <c r="E391"/>
      <c r="F391"/>
      <c r="G391"/>
      <c r="H391"/>
      <c r="I391" s="18"/>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row>
    <row r="392" spans="1:68">
      <c r="A392"/>
      <c r="B392"/>
      <c r="C392"/>
      <c r="D392"/>
      <c r="E392"/>
      <c r="F392"/>
      <c r="G392"/>
      <c r="H392"/>
      <c r="I392" s="18"/>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row>
    <row r="393" spans="1:68">
      <c r="A393"/>
      <c r="B393"/>
      <c r="C393"/>
      <c r="D393"/>
      <c r="E393"/>
      <c r="F393"/>
      <c r="G393"/>
      <c r="H393"/>
      <c r="I393" s="18"/>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row>
    <row r="394" spans="1:68">
      <c r="A394"/>
      <c r="B394"/>
      <c r="C394"/>
      <c r="D394"/>
      <c r="E394"/>
      <c r="F394"/>
      <c r="G394"/>
      <c r="H394"/>
      <c r="I394" s="18"/>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row>
    <row r="395" spans="1:68">
      <c r="A395"/>
      <c r="B395"/>
      <c r="C395"/>
      <c r="D395"/>
      <c r="E395"/>
      <c r="F395"/>
      <c r="G395"/>
      <c r="H395"/>
      <c r="I395" s="18"/>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row>
    <row r="396" spans="1:68">
      <c r="A396"/>
      <c r="B396"/>
      <c r="C396"/>
      <c r="D396"/>
      <c r="E396"/>
      <c r="F396"/>
      <c r="G396"/>
      <c r="H396"/>
      <c r="I396" s="18"/>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row>
    <row r="397" spans="1:68">
      <c r="A397"/>
      <c r="B397"/>
      <c r="C397"/>
      <c r="D397"/>
      <c r="E397"/>
      <c r="F397"/>
      <c r="G397"/>
      <c r="H397"/>
      <c r="I397" s="18"/>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row>
    <row r="398" spans="1:68">
      <c r="A398"/>
      <c r="B398"/>
      <c r="C398"/>
      <c r="D398"/>
      <c r="E398"/>
      <c r="F398"/>
      <c r="G398"/>
      <c r="H398"/>
      <c r="I398" s="1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row>
    <row r="399" spans="1:68">
      <c r="A399"/>
      <c r="B399"/>
      <c r="C399"/>
      <c r="D399"/>
      <c r="E399"/>
      <c r="F399"/>
      <c r="G399"/>
      <c r="H399"/>
      <c r="I399" s="18"/>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row>
    <row r="400" spans="1:68">
      <c r="A400"/>
      <c r="B400"/>
      <c r="C400"/>
      <c r="D400"/>
      <c r="E400"/>
      <c r="F400"/>
      <c r="G400"/>
      <c r="H400"/>
      <c r="I400" s="18"/>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row>
    <row r="401" spans="1:68">
      <c r="A401"/>
      <c r="B401"/>
      <c r="C401"/>
      <c r="D401"/>
      <c r="E401"/>
      <c r="F401"/>
      <c r="G401"/>
      <c r="H401"/>
      <c r="I401" s="18"/>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row>
    <row r="402" spans="1:68">
      <c r="A402"/>
      <c r="B402"/>
      <c r="C402"/>
      <c r="D402"/>
      <c r="E402"/>
      <c r="F402"/>
      <c r="G402"/>
      <c r="H402"/>
      <c r="I402" s="18"/>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row>
    <row r="403" spans="1:68">
      <c r="A403"/>
      <c r="B403"/>
      <c r="C403"/>
      <c r="D403"/>
      <c r="E403"/>
      <c r="F403"/>
      <c r="G403"/>
      <c r="H403"/>
      <c r="I403" s="18"/>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row>
    <row r="404" spans="1:68">
      <c r="A404"/>
      <c r="B404"/>
      <c r="C404"/>
      <c r="D404"/>
      <c r="E404"/>
      <c r="F404"/>
      <c r="G404"/>
      <c r="H404"/>
      <c r="I404" s="18"/>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row>
    <row r="405" spans="1:68">
      <c r="A405"/>
      <c r="B405"/>
      <c r="C405"/>
      <c r="D405"/>
      <c r="E405"/>
      <c r="F405"/>
      <c r="G405"/>
      <c r="H405"/>
      <c r="I405" s="18"/>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row>
    <row r="406" spans="1:68">
      <c r="A406"/>
      <c r="B406"/>
      <c r="C406"/>
      <c r="D406"/>
      <c r="E406"/>
      <c r="F406"/>
      <c r="G406"/>
      <c r="H406"/>
      <c r="I406" s="18"/>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row>
    <row r="407" spans="1:68">
      <c r="A407"/>
      <c r="B407"/>
      <c r="C407"/>
      <c r="D407"/>
      <c r="E407"/>
      <c r="F407"/>
      <c r="G407"/>
      <c r="H407"/>
      <c r="I407" s="18"/>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row>
    <row r="408" spans="1:68">
      <c r="A408"/>
      <c r="B408"/>
      <c r="C408"/>
      <c r="D408"/>
      <c r="E408"/>
      <c r="F408"/>
      <c r="G408"/>
      <c r="H408"/>
      <c r="I408" s="1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row>
    <row r="409" spans="1:68">
      <c r="A409"/>
      <c r="B409"/>
      <c r="C409"/>
      <c r="D409"/>
      <c r="E409"/>
      <c r="F409"/>
      <c r="G409"/>
      <c r="H409"/>
      <c r="I409" s="18"/>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row>
    <row r="410" spans="1:68">
      <c r="A410"/>
      <c r="B410"/>
      <c r="C410"/>
      <c r="D410"/>
      <c r="E410"/>
      <c r="F410"/>
      <c r="G410"/>
      <c r="H410"/>
      <c r="I410" s="18"/>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row>
    <row r="411" spans="1:68">
      <c r="A411"/>
      <c r="B411"/>
      <c r="C411"/>
      <c r="D411"/>
      <c r="E411"/>
      <c r="F411"/>
      <c r="G411"/>
      <c r="H411"/>
      <c r="I411" s="18"/>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row>
    <row r="412" spans="1:68">
      <c r="A412"/>
      <c r="B412"/>
      <c r="C412"/>
      <c r="D412"/>
      <c r="E412"/>
      <c r="F412"/>
      <c r="G412"/>
      <c r="H412"/>
      <c r="I412" s="18"/>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row>
    <row r="413" spans="1:68">
      <c r="A413"/>
      <c r="B413"/>
      <c r="C413"/>
      <c r="D413"/>
      <c r="E413"/>
      <c r="F413"/>
      <c r="G413"/>
      <c r="H413"/>
      <c r="I413" s="18"/>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row>
    <row r="414" spans="1:68">
      <c r="A414"/>
      <c r="B414"/>
      <c r="C414"/>
      <c r="D414"/>
      <c r="E414"/>
      <c r="F414"/>
      <c r="G414"/>
      <c r="H414"/>
      <c r="I414" s="18"/>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row>
    <row r="415" spans="1:68">
      <c r="A415"/>
      <c r="B415"/>
      <c r="C415"/>
      <c r="D415"/>
      <c r="E415"/>
      <c r="F415"/>
      <c r="G415"/>
      <c r="H415"/>
      <c r="I415" s="18"/>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row>
    <row r="416" spans="1:68">
      <c r="A416"/>
      <c r="B416"/>
      <c r="C416"/>
      <c r="D416"/>
      <c r="E416"/>
      <c r="F416"/>
      <c r="G416"/>
      <c r="H416"/>
      <c r="I416" s="18"/>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row>
    <row r="417" spans="1:68">
      <c r="A417"/>
      <c r="B417"/>
      <c r="C417"/>
      <c r="D417"/>
      <c r="E417"/>
      <c r="F417"/>
      <c r="G417"/>
      <c r="H417"/>
      <c r="I417" s="18"/>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row>
    <row r="418" spans="1:68">
      <c r="A418"/>
      <c r="B418"/>
      <c r="C418"/>
      <c r="D418"/>
      <c r="E418"/>
      <c r="F418"/>
      <c r="G418"/>
      <c r="H418"/>
      <c r="I418" s="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row>
    <row r="419" spans="1:68">
      <c r="A419"/>
      <c r="B419"/>
      <c r="C419"/>
      <c r="D419"/>
      <c r="E419"/>
      <c r="F419"/>
      <c r="G419"/>
      <c r="H419"/>
      <c r="I419" s="18"/>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row>
    <row r="420" spans="1:68">
      <c r="A420"/>
      <c r="B420"/>
      <c r="C420"/>
      <c r="D420"/>
      <c r="E420"/>
      <c r="F420"/>
      <c r="G420"/>
      <c r="H420"/>
      <c r="I420" s="18"/>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row>
    <row r="421" spans="1:68">
      <c r="A421"/>
      <c r="B421"/>
      <c r="C421"/>
      <c r="D421"/>
      <c r="E421"/>
      <c r="F421"/>
      <c r="G421"/>
      <c r="H421"/>
      <c r="I421" s="18"/>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row>
    <row r="422" spans="1:68">
      <c r="A422"/>
      <c r="B422"/>
      <c r="C422"/>
      <c r="D422"/>
      <c r="E422"/>
      <c r="F422"/>
      <c r="G422"/>
      <c r="H422"/>
      <c r="I422" s="18"/>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row>
    <row r="423" spans="1:68">
      <c r="A423"/>
      <c r="B423"/>
      <c r="C423"/>
      <c r="D423"/>
      <c r="E423"/>
      <c r="F423"/>
      <c r="G423"/>
      <c r="H423"/>
      <c r="I423" s="18"/>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row>
    <row r="424" spans="1:68">
      <c r="A424"/>
      <c r="B424"/>
      <c r="C424"/>
      <c r="D424"/>
      <c r="E424"/>
      <c r="F424"/>
      <c r="G424"/>
      <c r="H424"/>
      <c r="I424" s="18"/>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row>
    <row r="425" spans="1:68">
      <c r="A425"/>
      <c r="B425"/>
      <c r="C425"/>
      <c r="D425"/>
      <c r="E425"/>
      <c r="F425"/>
      <c r="G425"/>
      <c r="H425"/>
      <c r="I425" s="18"/>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row>
    <row r="426" spans="1:68">
      <c r="A426"/>
      <c r="B426"/>
      <c r="C426"/>
      <c r="D426"/>
      <c r="E426"/>
      <c r="F426"/>
      <c r="G426"/>
      <c r="H426"/>
      <c r="I426" s="18"/>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row>
    <row r="427" spans="1:68">
      <c r="A427"/>
      <c r="B427"/>
      <c r="C427"/>
      <c r="D427"/>
      <c r="E427"/>
      <c r="F427"/>
      <c r="G427"/>
      <c r="H427"/>
      <c r="I427" s="18"/>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row>
    <row r="428" spans="1:68">
      <c r="A428"/>
      <c r="B428"/>
      <c r="C428"/>
      <c r="D428"/>
      <c r="E428"/>
      <c r="F428"/>
      <c r="G428"/>
      <c r="H428"/>
      <c r="I428" s="1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row>
    <row r="429" spans="1:68">
      <c r="A429"/>
      <c r="B429"/>
      <c r="C429"/>
      <c r="D429"/>
      <c r="E429"/>
      <c r="F429"/>
      <c r="G429"/>
      <c r="H429"/>
      <c r="I429" s="18"/>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row>
    <row r="430" spans="1:68">
      <c r="A430"/>
      <c r="B430"/>
      <c r="C430"/>
      <c r="D430"/>
      <c r="E430"/>
      <c r="F430"/>
      <c r="G430"/>
      <c r="H430"/>
      <c r="I430" s="18"/>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row>
    <row r="431" spans="1:68">
      <c r="A431"/>
      <c r="B431"/>
      <c r="C431"/>
      <c r="D431"/>
      <c r="E431"/>
      <c r="F431"/>
      <c r="G431"/>
      <c r="H431"/>
      <c r="I431" s="18"/>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row>
    <row r="432" spans="1:68">
      <c r="A432"/>
      <c r="B432"/>
      <c r="C432"/>
      <c r="D432"/>
      <c r="E432"/>
      <c r="F432"/>
      <c r="G432"/>
      <c r="H432"/>
      <c r="I432" s="18"/>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row>
    <row r="433" spans="1:68">
      <c r="A433"/>
      <c r="B433"/>
      <c r="C433"/>
      <c r="D433"/>
      <c r="E433"/>
      <c r="F433"/>
      <c r="G433"/>
      <c r="H433"/>
      <c r="I433" s="18"/>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row>
    <row r="434" spans="1:68">
      <c r="A434"/>
      <c r="B434"/>
      <c r="C434"/>
      <c r="D434"/>
      <c r="E434"/>
      <c r="F434"/>
      <c r="G434"/>
      <c r="H434"/>
      <c r="I434" s="18"/>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row>
    <row r="435" spans="1:68">
      <c r="A435"/>
      <c r="B435"/>
      <c r="C435"/>
      <c r="D435"/>
      <c r="E435"/>
      <c r="F435"/>
      <c r="G435"/>
      <c r="H435"/>
      <c r="I435" s="18"/>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row>
    <row r="436" spans="1:68">
      <c r="A436"/>
      <c r="B436"/>
      <c r="C436"/>
      <c r="D436"/>
      <c r="E436"/>
      <c r="F436"/>
      <c r="G436"/>
      <c r="H436"/>
      <c r="I436" s="18"/>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row>
    <row r="437" spans="1:68">
      <c r="A437"/>
      <c r="B437"/>
      <c r="C437"/>
      <c r="D437"/>
      <c r="E437"/>
      <c r="F437"/>
      <c r="G437"/>
      <c r="H437"/>
      <c r="I437" s="18"/>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row>
    <row r="438" spans="1:68">
      <c r="A438"/>
      <c r="B438"/>
      <c r="C438"/>
      <c r="D438"/>
      <c r="E438"/>
      <c r="F438"/>
      <c r="G438"/>
      <c r="H438"/>
      <c r="I438" s="1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row>
    <row r="439" spans="1:68">
      <c r="A439"/>
      <c r="B439"/>
      <c r="C439"/>
      <c r="D439"/>
      <c r="E439"/>
      <c r="F439"/>
      <c r="G439"/>
      <c r="H439"/>
      <c r="I439" s="18"/>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row>
    <row r="440" spans="1:68">
      <c r="A440"/>
      <c r="B440"/>
      <c r="C440"/>
      <c r="D440"/>
      <c r="E440"/>
      <c r="F440"/>
      <c r="G440"/>
      <c r="H440"/>
      <c r="I440" s="18"/>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row>
    <row r="441" spans="1:68">
      <c r="A441"/>
      <c r="B441"/>
      <c r="C441"/>
      <c r="D441"/>
      <c r="E441"/>
      <c r="F441"/>
      <c r="G441"/>
      <c r="H441"/>
      <c r="I441" s="18"/>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row>
    <row r="442" spans="1:68">
      <c r="A442"/>
      <c r="B442"/>
      <c r="C442"/>
      <c r="D442"/>
      <c r="E442"/>
      <c r="F442"/>
      <c r="G442"/>
      <c r="H442"/>
      <c r="I442" s="18"/>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row>
    <row r="443" spans="1:68">
      <c r="A443"/>
      <c r="B443"/>
      <c r="C443"/>
      <c r="D443"/>
      <c r="E443"/>
      <c r="F443"/>
      <c r="G443"/>
      <c r="H443"/>
      <c r="I443" s="18"/>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row>
    <row r="444" spans="1:68">
      <c r="A444"/>
      <c r="B444"/>
      <c r="C444"/>
      <c r="D444"/>
      <c r="E444"/>
      <c r="F444"/>
      <c r="G444"/>
      <c r="H444"/>
      <c r="I444" s="18"/>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row>
    <row r="445" spans="1:68">
      <c r="A445"/>
      <c r="B445"/>
      <c r="C445"/>
      <c r="D445"/>
      <c r="E445"/>
      <c r="F445"/>
      <c r="G445"/>
      <c r="H445"/>
      <c r="I445" s="18"/>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row>
    <row r="446" spans="1:68">
      <c r="A446"/>
      <c r="B446"/>
      <c r="C446"/>
      <c r="D446"/>
      <c r="E446"/>
      <c r="F446"/>
      <c r="G446"/>
      <c r="H446"/>
      <c r="I446" s="18"/>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row>
    <row r="447" spans="1:68">
      <c r="A447"/>
      <c r="B447"/>
      <c r="C447"/>
      <c r="D447"/>
      <c r="E447"/>
      <c r="F447"/>
      <c r="G447"/>
      <c r="H447"/>
      <c r="I447" s="18"/>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row>
    <row r="448" spans="1:68">
      <c r="A448"/>
      <c r="B448"/>
      <c r="C448"/>
      <c r="D448"/>
      <c r="E448"/>
      <c r="F448"/>
      <c r="G448"/>
      <c r="H448"/>
      <c r="I448" s="1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row>
    <row r="449" spans="1:68">
      <c r="A449"/>
      <c r="B449"/>
      <c r="C449"/>
      <c r="D449"/>
      <c r="E449"/>
      <c r="F449"/>
      <c r="G449"/>
      <c r="H449"/>
      <c r="I449" s="18"/>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row>
    <row r="450" spans="1:68">
      <c r="A450"/>
      <c r="B450"/>
      <c r="C450"/>
      <c r="D450"/>
      <c r="E450"/>
      <c r="F450"/>
      <c r="G450"/>
      <c r="H450"/>
      <c r="I450" s="18"/>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row>
    <row r="451" spans="1:68">
      <c r="A451"/>
      <c r="B451"/>
      <c r="C451"/>
      <c r="D451"/>
      <c r="E451"/>
      <c r="F451"/>
      <c r="G451"/>
      <c r="H451"/>
      <c r="I451" s="18"/>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row>
    <row r="452" spans="1:68">
      <c r="A452"/>
      <c r="B452"/>
      <c r="C452"/>
      <c r="D452"/>
      <c r="E452"/>
      <c r="F452"/>
      <c r="G452"/>
      <c r="H452"/>
      <c r="I452" s="18"/>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row>
    <row r="453" spans="1:68">
      <c r="A453"/>
      <c r="B453"/>
      <c r="C453"/>
      <c r="D453"/>
      <c r="E453"/>
      <c r="F453"/>
      <c r="G453"/>
      <c r="H453"/>
      <c r="I453" s="18"/>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row>
    <row r="454" spans="1:68">
      <c r="A454"/>
      <c r="B454"/>
      <c r="C454"/>
      <c r="D454"/>
      <c r="E454"/>
      <c r="F454"/>
      <c r="G454"/>
      <c r="H454"/>
      <c r="I454" s="18"/>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row>
    <row r="455" spans="1:68">
      <c r="A455"/>
      <c r="B455"/>
      <c r="C455"/>
      <c r="D455"/>
      <c r="E455"/>
      <c r="F455"/>
      <c r="G455"/>
      <c r="H455"/>
      <c r="I455" s="18"/>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row>
    <row r="456" spans="1:68">
      <c r="A456"/>
      <c r="B456"/>
      <c r="C456"/>
      <c r="D456"/>
      <c r="E456"/>
      <c r="F456"/>
      <c r="G456"/>
      <c r="H456"/>
      <c r="I456" s="18"/>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row>
    <row r="457" spans="1:68">
      <c r="A457"/>
      <c r="B457"/>
      <c r="C457"/>
      <c r="D457"/>
      <c r="E457"/>
      <c r="F457"/>
      <c r="G457"/>
      <c r="H457"/>
      <c r="I457" s="18"/>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row>
    <row r="458" spans="1:68">
      <c r="A458"/>
      <c r="B458"/>
      <c r="C458"/>
      <c r="D458"/>
      <c r="E458"/>
      <c r="F458"/>
      <c r="G458"/>
      <c r="H458"/>
      <c r="I458" s="1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row>
    <row r="459" spans="1:68">
      <c r="A459"/>
      <c r="B459"/>
      <c r="C459"/>
      <c r="D459"/>
      <c r="E459"/>
      <c r="F459"/>
      <c r="G459"/>
      <c r="H459"/>
      <c r="I459" s="18"/>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row>
    <row r="460" spans="1:68">
      <c r="A460"/>
      <c r="B460"/>
      <c r="C460"/>
      <c r="D460"/>
      <c r="E460"/>
      <c r="F460"/>
      <c r="G460"/>
      <c r="H460"/>
      <c r="I460" s="18"/>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row>
    <row r="461" spans="1:68">
      <c r="A461"/>
      <c r="B461"/>
      <c r="C461"/>
      <c r="D461"/>
      <c r="E461"/>
      <c r="F461"/>
      <c r="G461"/>
      <c r="H461"/>
      <c r="I461" s="18"/>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row>
    <row r="462" spans="1:68">
      <c r="A462"/>
      <c r="B462"/>
      <c r="C462"/>
      <c r="D462"/>
      <c r="E462"/>
      <c r="F462"/>
      <c r="G462"/>
      <c r="H462"/>
      <c r="I462" s="18"/>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row>
    <row r="463" spans="1:68">
      <c r="A463"/>
      <c r="B463"/>
      <c r="C463"/>
      <c r="D463"/>
      <c r="E463"/>
      <c r="F463"/>
      <c r="G463"/>
      <c r="H463"/>
      <c r="I463" s="18"/>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row>
    <row r="464" spans="1:68">
      <c r="A464"/>
      <c r="B464"/>
      <c r="C464"/>
      <c r="D464"/>
      <c r="E464"/>
      <c r="F464"/>
      <c r="G464"/>
      <c r="H464"/>
      <c r="I464" s="18"/>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row>
    <row r="465" spans="1:68">
      <c r="A465"/>
      <c r="B465"/>
      <c r="C465"/>
      <c r="D465"/>
      <c r="E465"/>
      <c r="F465"/>
      <c r="G465"/>
      <c r="H465"/>
      <c r="I465" s="18"/>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row>
    <row r="466" spans="1:68">
      <c r="A466"/>
      <c r="B466"/>
      <c r="C466"/>
      <c r="D466"/>
      <c r="E466"/>
      <c r="F466"/>
      <c r="G466"/>
      <c r="H466"/>
      <c r="I466" s="18"/>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row>
    <row r="467" spans="1:68">
      <c r="A467"/>
      <c r="B467"/>
      <c r="C467"/>
      <c r="D467"/>
      <c r="E467"/>
      <c r="F467"/>
      <c r="G467"/>
      <c r="H467"/>
      <c r="I467" s="18"/>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row>
    <row r="468" spans="1:68">
      <c r="A468"/>
      <c r="B468"/>
      <c r="C468"/>
      <c r="D468"/>
      <c r="E468"/>
      <c r="F468"/>
      <c r="G468"/>
      <c r="H468"/>
      <c r="I468" s="1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row>
    <row r="469" spans="1:68">
      <c r="A469"/>
      <c r="B469"/>
      <c r="C469"/>
      <c r="D469"/>
      <c r="E469"/>
      <c r="F469"/>
      <c r="G469"/>
      <c r="H469"/>
      <c r="I469" s="18"/>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row>
    <row r="470" spans="1:68">
      <c r="A470"/>
      <c r="B470"/>
      <c r="C470"/>
      <c r="D470"/>
      <c r="E470"/>
      <c r="F470"/>
      <c r="G470"/>
      <c r="H470"/>
      <c r="I470" s="18"/>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row>
    <row r="471" spans="1:68">
      <c r="A471"/>
      <c r="B471"/>
      <c r="C471"/>
      <c r="D471"/>
      <c r="E471"/>
      <c r="F471"/>
      <c r="G471"/>
      <c r="H471"/>
      <c r="I471" s="18"/>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row>
    <row r="472" spans="1:68">
      <c r="A472"/>
      <c r="B472"/>
      <c r="C472"/>
      <c r="D472"/>
      <c r="E472"/>
      <c r="F472"/>
      <c r="G472"/>
      <c r="H472"/>
      <c r="I472" s="18"/>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row>
    <row r="473" spans="1:68">
      <c r="A473"/>
      <c r="B473"/>
      <c r="C473"/>
      <c r="D473"/>
      <c r="E473"/>
      <c r="F473"/>
      <c r="G473"/>
      <c r="H473"/>
      <c r="I473" s="18"/>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row>
    <row r="474" spans="1:68">
      <c r="A474"/>
      <c r="B474"/>
      <c r="C474"/>
      <c r="D474"/>
      <c r="E474"/>
      <c r="F474"/>
      <c r="G474"/>
      <c r="H474"/>
      <c r="I474" s="18"/>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row>
    <row r="475" spans="1:68">
      <c r="A475"/>
      <c r="B475"/>
      <c r="C475"/>
      <c r="D475"/>
      <c r="E475"/>
      <c r="F475"/>
      <c r="G475"/>
      <c r="H475"/>
      <c r="I475" s="18"/>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row>
    <row r="476" spans="1:68">
      <c r="A476"/>
      <c r="B476"/>
      <c r="C476"/>
      <c r="D476"/>
      <c r="E476"/>
      <c r="F476"/>
      <c r="G476"/>
      <c r="H476"/>
      <c r="I476" s="18"/>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row>
    <row r="477" spans="1:68">
      <c r="A477"/>
      <c r="B477"/>
      <c r="C477"/>
      <c r="D477"/>
      <c r="E477"/>
      <c r="F477"/>
      <c r="G477"/>
      <c r="H477"/>
      <c r="I477" s="18"/>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row>
    <row r="478" spans="1:68">
      <c r="A478"/>
      <c r="B478"/>
      <c r="C478"/>
      <c r="D478"/>
      <c r="E478"/>
      <c r="F478"/>
      <c r="G478"/>
      <c r="H478"/>
      <c r="I478" s="1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row>
    <row r="479" spans="1:68">
      <c r="A479"/>
      <c r="B479"/>
      <c r="C479"/>
      <c r="D479"/>
      <c r="E479"/>
      <c r="F479"/>
      <c r="G479"/>
      <c r="H479"/>
      <c r="I479" s="18"/>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row>
    <row r="480" spans="1:68">
      <c r="A480"/>
      <c r="B480"/>
      <c r="C480"/>
      <c r="D480"/>
      <c r="E480"/>
      <c r="F480"/>
      <c r="G480"/>
      <c r="H480"/>
      <c r="I480" s="18"/>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row>
    <row r="481" spans="1:68">
      <c r="A481"/>
      <c r="B481"/>
      <c r="C481"/>
      <c r="D481"/>
      <c r="E481"/>
      <c r="F481"/>
      <c r="G481"/>
      <c r="H481"/>
      <c r="I481" s="18"/>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row>
    <row r="482" spans="1:68">
      <c r="A482"/>
      <c r="B482"/>
      <c r="C482"/>
      <c r="D482"/>
      <c r="E482"/>
      <c r="F482"/>
      <c r="G482"/>
      <c r="H482"/>
      <c r="I482" s="18"/>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row>
    <row r="483" spans="1:68">
      <c r="A483"/>
      <c r="B483"/>
      <c r="C483"/>
      <c r="D483"/>
      <c r="E483"/>
      <c r="F483"/>
      <c r="G483"/>
      <c r="H483"/>
      <c r="I483" s="18"/>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row>
    <row r="484" spans="1:68">
      <c r="A484"/>
      <c r="B484"/>
      <c r="C484"/>
      <c r="D484"/>
      <c r="E484"/>
      <c r="F484"/>
      <c r="G484"/>
      <c r="H484"/>
      <c r="I484" s="18"/>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row>
    <row r="485" spans="1:68">
      <c r="A485"/>
      <c r="B485"/>
      <c r="C485"/>
      <c r="D485"/>
      <c r="E485"/>
      <c r="F485"/>
      <c r="G485"/>
      <c r="H485"/>
      <c r="I485" s="18"/>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row>
    <row r="486" spans="1:68">
      <c r="A486"/>
      <c r="B486"/>
      <c r="C486"/>
      <c r="D486"/>
      <c r="E486"/>
      <c r="F486"/>
      <c r="G486"/>
      <c r="H486"/>
      <c r="I486" s="18"/>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row>
    <row r="487" spans="1:68">
      <c r="A487"/>
      <c r="B487"/>
      <c r="C487"/>
      <c r="D487"/>
      <c r="E487"/>
      <c r="F487"/>
      <c r="G487"/>
      <c r="H487"/>
      <c r="I487" s="18"/>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row>
    <row r="488" spans="1:68">
      <c r="A488"/>
      <c r="B488"/>
      <c r="C488"/>
      <c r="D488"/>
      <c r="E488"/>
      <c r="F488"/>
      <c r="G488"/>
      <c r="H488"/>
      <c r="I488" s="1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row>
    <row r="489" spans="1:68">
      <c r="A489"/>
      <c r="B489"/>
      <c r="C489"/>
      <c r="D489"/>
      <c r="E489"/>
      <c r="F489"/>
      <c r="G489"/>
      <c r="H489"/>
      <c r="I489" s="18"/>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row>
    <row r="490" spans="1:68">
      <c r="A490"/>
      <c r="B490"/>
      <c r="C490"/>
      <c r="D490"/>
      <c r="E490"/>
      <c r="F490"/>
      <c r="G490"/>
      <c r="H490"/>
      <c r="I490" s="18"/>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row>
    <row r="491" spans="1:68">
      <c r="A491"/>
      <c r="B491"/>
      <c r="C491"/>
      <c r="D491"/>
      <c r="E491"/>
      <c r="F491"/>
      <c r="G491"/>
      <c r="H491"/>
      <c r="I491" s="18"/>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row>
    <row r="492" spans="1:68">
      <c r="A492"/>
      <c r="B492"/>
      <c r="C492"/>
      <c r="D492"/>
      <c r="E492"/>
      <c r="F492"/>
      <c r="G492"/>
      <c r="H492"/>
      <c r="I492" s="18"/>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row>
    <row r="493" spans="1:68">
      <c r="A493"/>
      <c r="B493"/>
      <c r="C493"/>
      <c r="D493"/>
      <c r="E493"/>
      <c r="F493"/>
      <c r="G493"/>
      <c r="H493"/>
      <c r="I493" s="18"/>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row>
    <row r="494" spans="1:68">
      <c r="A494"/>
      <c r="B494"/>
      <c r="C494"/>
      <c r="D494"/>
      <c r="E494"/>
      <c r="F494"/>
      <c r="G494"/>
      <c r="H494"/>
      <c r="I494" s="18"/>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row>
    <row r="495" spans="1:68">
      <c r="A495"/>
      <c r="B495"/>
      <c r="C495"/>
      <c r="D495"/>
      <c r="E495"/>
      <c r="F495"/>
      <c r="G495"/>
      <c r="H495"/>
      <c r="I495" s="18"/>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row>
    <row r="496" spans="1:68">
      <c r="A496"/>
      <c r="B496"/>
      <c r="C496"/>
      <c r="D496"/>
      <c r="E496"/>
      <c r="F496"/>
      <c r="G496"/>
      <c r="H496"/>
      <c r="I496" s="18"/>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row>
    <row r="497" spans="1:68">
      <c r="A497"/>
      <c r="B497"/>
      <c r="C497"/>
      <c r="D497"/>
      <c r="E497"/>
      <c r="F497"/>
      <c r="G497"/>
      <c r="H497"/>
      <c r="I497" s="18"/>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row>
    <row r="498" spans="1:68">
      <c r="A498"/>
      <c r="B498"/>
      <c r="C498"/>
      <c r="D498"/>
      <c r="E498"/>
      <c r="F498"/>
      <c r="G498"/>
      <c r="H498"/>
      <c r="I498" s="1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row>
    <row r="499" spans="1:68">
      <c r="A499"/>
      <c r="B499"/>
      <c r="C499"/>
      <c r="D499"/>
      <c r="E499"/>
      <c r="F499"/>
      <c r="G499"/>
      <c r="H499"/>
      <c r="I499" s="18"/>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row>
    <row r="500" spans="1:68">
      <c r="A500"/>
      <c r="B500"/>
      <c r="C500"/>
      <c r="D500"/>
      <c r="E500"/>
      <c r="F500"/>
      <c r="G500"/>
      <c r="H500"/>
      <c r="I500" s="18"/>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row>
    <row r="501" spans="1:68">
      <c r="A501"/>
      <c r="B501"/>
      <c r="C501"/>
      <c r="D501"/>
      <c r="E501"/>
      <c r="F501"/>
      <c r="G501"/>
      <c r="H501"/>
      <c r="I501" s="18"/>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row>
    <row r="502" spans="1:68">
      <c r="A502"/>
      <c r="B502"/>
      <c r="C502"/>
      <c r="D502"/>
      <c r="E502"/>
      <c r="F502"/>
      <c r="G502"/>
      <c r="H502"/>
      <c r="I502" s="18"/>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row>
    <row r="503" spans="1:68">
      <c r="A503"/>
      <c r="B503"/>
      <c r="C503"/>
      <c r="D503"/>
      <c r="E503"/>
      <c r="F503"/>
      <c r="G503"/>
      <c r="H503"/>
      <c r="I503" s="18"/>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row>
    <row r="504" spans="1:68">
      <c r="A504"/>
      <c r="B504"/>
      <c r="C504"/>
      <c r="D504"/>
      <c r="E504"/>
      <c r="F504"/>
      <c r="G504"/>
      <c r="H504"/>
      <c r="I504" s="18"/>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row>
    <row r="505" spans="1:68">
      <c r="A505"/>
      <c r="B505"/>
      <c r="C505"/>
      <c r="D505"/>
      <c r="E505"/>
      <c r="F505"/>
      <c r="G505"/>
      <c r="H505"/>
      <c r="I505" s="18"/>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row>
    <row r="506" spans="1:68">
      <c r="A506"/>
      <c r="B506"/>
      <c r="C506"/>
      <c r="D506"/>
      <c r="E506"/>
      <c r="F506"/>
      <c r="G506"/>
      <c r="H506"/>
      <c r="I506" s="18"/>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row>
    <row r="507" spans="1:68">
      <c r="A507"/>
      <c r="B507"/>
      <c r="C507"/>
      <c r="D507"/>
      <c r="E507"/>
      <c r="F507"/>
      <c r="G507"/>
      <c r="H507"/>
      <c r="I507" s="18"/>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row>
    <row r="508" spans="1:68">
      <c r="A508"/>
      <c r="B508"/>
      <c r="C508"/>
      <c r="D508"/>
      <c r="E508"/>
      <c r="F508"/>
      <c r="G508"/>
      <c r="H508"/>
      <c r="I508" s="1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row>
    <row r="509" spans="1:68">
      <c r="A509"/>
      <c r="B509"/>
      <c r="C509"/>
      <c r="D509"/>
      <c r="E509"/>
      <c r="F509"/>
      <c r="G509"/>
      <c r="H509"/>
      <c r="I509" s="18"/>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row>
    <row r="510" spans="1:68">
      <c r="A510"/>
      <c r="B510"/>
      <c r="C510"/>
      <c r="D510"/>
      <c r="E510"/>
      <c r="F510"/>
      <c r="G510"/>
      <c r="H510"/>
      <c r="I510" s="18"/>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row>
    <row r="511" spans="1:68">
      <c r="A511"/>
      <c r="B511"/>
      <c r="C511"/>
      <c r="D511"/>
      <c r="E511"/>
      <c r="F511"/>
      <c r="G511"/>
      <c r="H511"/>
      <c r="I511" s="18"/>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row>
    <row r="512" spans="1:68">
      <c r="A512"/>
      <c r="B512"/>
      <c r="C512"/>
      <c r="D512"/>
      <c r="E512"/>
      <c r="F512"/>
      <c r="G512"/>
      <c r="H512"/>
      <c r="I512" s="18"/>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row>
    <row r="513" spans="1:68">
      <c r="A513"/>
      <c r="B513"/>
      <c r="C513"/>
      <c r="D513"/>
      <c r="E513"/>
      <c r="F513"/>
      <c r="G513"/>
      <c r="H513"/>
      <c r="I513" s="18"/>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c r="BP513"/>
    </row>
    <row r="514" spans="1:68">
      <c r="A514"/>
      <c r="B514"/>
      <c r="C514"/>
      <c r="D514"/>
      <c r="E514"/>
      <c r="F514"/>
      <c r="G514"/>
      <c r="H514"/>
      <c r="I514" s="18"/>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row>
    <row r="515" spans="1:68">
      <c r="A515"/>
      <c r="B515"/>
      <c r="C515"/>
      <c r="D515"/>
      <c r="E515"/>
      <c r="F515"/>
      <c r="G515"/>
      <c r="H515"/>
      <c r="I515" s="18"/>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c r="BP515"/>
    </row>
    <row r="516" spans="1:68">
      <c r="A516"/>
      <c r="B516"/>
      <c r="C516"/>
      <c r="D516"/>
      <c r="E516"/>
      <c r="F516"/>
      <c r="G516"/>
      <c r="H516"/>
      <c r="I516" s="18"/>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row>
    <row r="517" spans="1:68">
      <c r="A517"/>
      <c r="B517"/>
      <c r="C517"/>
      <c r="D517"/>
      <c r="E517"/>
      <c r="F517"/>
      <c r="G517"/>
      <c r="H517"/>
      <c r="I517" s="18"/>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row>
    <row r="518" spans="1:68">
      <c r="A518"/>
      <c r="B518"/>
      <c r="C518"/>
      <c r="D518"/>
      <c r="E518"/>
      <c r="F518"/>
      <c r="G518"/>
      <c r="H518"/>
      <c r="I518" s="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row>
    <row r="519" spans="1:68">
      <c r="A519"/>
      <c r="B519"/>
      <c r="C519"/>
      <c r="D519"/>
      <c r="E519"/>
      <c r="F519"/>
      <c r="G519"/>
      <c r="H519"/>
      <c r="I519" s="18"/>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row>
    <row r="520" spans="1:68">
      <c r="A520"/>
      <c r="B520"/>
      <c r="C520"/>
      <c r="D520"/>
      <c r="E520"/>
      <c r="F520"/>
      <c r="G520"/>
      <c r="H520"/>
      <c r="I520" s="18"/>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row>
    <row r="521" spans="1:68">
      <c r="A521"/>
      <c r="B521"/>
      <c r="C521"/>
      <c r="D521"/>
      <c r="E521"/>
      <c r="F521"/>
      <c r="G521"/>
      <c r="H521"/>
      <c r="I521" s="18"/>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row>
    <row r="522" spans="1:68">
      <c r="A522"/>
      <c r="B522"/>
      <c r="C522"/>
      <c r="D522"/>
      <c r="E522"/>
      <c r="F522"/>
      <c r="G522"/>
      <c r="H522"/>
      <c r="I522" s="18"/>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c r="BP522"/>
    </row>
    <row r="523" spans="1:68">
      <c r="A523"/>
      <c r="B523"/>
      <c r="C523"/>
      <c r="D523"/>
      <c r="E523"/>
      <c r="F523"/>
      <c r="G523"/>
      <c r="H523"/>
      <c r="I523" s="18"/>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c r="BP523"/>
    </row>
    <row r="524" spans="1:68">
      <c r="A524"/>
      <c r="B524"/>
      <c r="C524"/>
      <c r="D524"/>
      <c r="E524"/>
      <c r="F524"/>
      <c r="G524"/>
      <c r="H524"/>
      <c r="I524" s="18"/>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row>
    <row r="525" spans="1:68">
      <c r="A525"/>
      <c r="B525"/>
      <c r="C525"/>
      <c r="D525"/>
      <c r="E525"/>
      <c r="F525"/>
      <c r="G525"/>
      <c r="H525"/>
      <c r="I525" s="18"/>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row>
    <row r="526" spans="1:68">
      <c r="A526"/>
      <c r="B526"/>
      <c r="C526"/>
      <c r="D526"/>
      <c r="E526"/>
      <c r="F526"/>
      <c r="G526"/>
      <c r="H526"/>
      <c r="I526" s="18"/>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row>
    <row r="527" spans="1:68">
      <c r="A527"/>
      <c r="B527"/>
      <c r="C527"/>
      <c r="D527"/>
      <c r="E527"/>
      <c r="F527"/>
      <c r="G527"/>
      <c r="H527"/>
      <c r="I527" s="18"/>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c r="BP527"/>
    </row>
    <row r="528" spans="1:68">
      <c r="A528"/>
      <c r="B528"/>
      <c r="C528"/>
      <c r="D528"/>
      <c r="E528"/>
      <c r="F528"/>
      <c r="G528"/>
      <c r="H528"/>
      <c r="I528" s="1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row>
    <row r="529" spans="1:68">
      <c r="A529"/>
      <c r="B529"/>
      <c r="C529"/>
      <c r="D529"/>
      <c r="E529"/>
      <c r="F529"/>
      <c r="G529"/>
      <c r="H529"/>
      <c r="I529" s="18"/>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row>
    <row r="530" spans="1:68">
      <c r="A530"/>
      <c r="B530"/>
      <c r="C530"/>
      <c r="D530"/>
      <c r="E530"/>
      <c r="F530"/>
      <c r="G530"/>
      <c r="H530"/>
      <c r="I530" s="18"/>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row>
    <row r="531" spans="1:68">
      <c r="A531"/>
      <c r="B531"/>
      <c r="C531"/>
      <c r="D531"/>
      <c r="E531"/>
      <c r="F531"/>
      <c r="G531"/>
      <c r="H531"/>
      <c r="I531" s="18"/>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row>
    <row r="532" spans="1:68">
      <c r="A532"/>
      <c r="B532"/>
      <c r="C532"/>
      <c r="D532"/>
      <c r="E532"/>
      <c r="F532"/>
      <c r="G532"/>
      <c r="H532"/>
      <c r="I532" s="18"/>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c r="BP532"/>
    </row>
    <row r="533" spans="1:68">
      <c r="A533"/>
      <c r="B533"/>
      <c r="C533"/>
      <c r="D533"/>
      <c r="E533"/>
      <c r="F533"/>
      <c r="G533"/>
      <c r="H533"/>
      <c r="I533" s="18"/>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row>
    <row r="534" spans="1:68">
      <c r="A534"/>
      <c r="B534"/>
      <c r="C534"/>
      <c r="D534"/>
      <c r="E534"/>
      <c r="F534"/>
      <c r="G534"/>
      <c r="H534"/>
      <c r="I534" s="18"/>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row>
    <row r="535" spans="1:68">
      <c r="A535"/>
      <c r="B535"/>
      <c r="C535"/>
      <c r="D535"/>
      <c r="E535"/>
      <c r="F535"/>
      <c r="G535"/>
      <c r="H535"/>
      <c r="I535" s="18"/>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row>
    <row r="536" spans="1:68">
      <c r="A536"/>
      <c r="B536"/>
      <c r="C536"/>
      <c r="D536"/>
      <c r="E536"/>
      <c r="F536"/>
      <c r="G536"/>
      <c r="H536"/>
      <c r="I536" s="18"/>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row>
    <row r="537" spans="1:68">
      <c r="A537"/>
      <c r="B537"/>
      <c r="C537"/>
      <c r="D537"/>
      <c r="E537"/>
      <c r="F537"/>
      <c r="G537"/>
      <c r="H537"/>
      <c r="I537" s="18"/>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row>
    <row r="538" spans="1:68">
      <c r="A538"/>
      <c r="B538"/>
      <c r="C538"/>
      <c r="D538"/>
      <c r="E538"/>
      <c r="F538"/>
      <c r="G538"/>
      <c r="H538"/>
      <c r="I538" s="1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row>
    <row r="539" spans="1:68">
      <c r="A539"/>
      <c r="B539"/>
      <c r="C539"/>
      <c r="D539"/>
      <c r="E539"/>
      <c r="F539"/>
      <c r="G539"/>
      <c r="H539"/>
      <c r="I539" s="18"/>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row>
    <row r="540" spans="1:68">
      <c r="A540"/>
      <c r="B540"/>
      <c r="C540"/>
      <c r="D540"/>
      <c r="E540"/>
      <c r="F540"/>
      <c r="G540"/>
      <c r="H540"/>
      <c r="I540" s="18"/>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row>
    <row r="541" spans="1:68">
      <c r="A541"/>
      <c r="B541"/>
      <c r="C541"/>
      <c r="D541"/>
      <c r="E541"/>
      <c r="F541"/>
      <c r="G541"/>
      <c r="H541"/>
      <c r="I541" s="18"/>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row>
    <row r="542" spans="1:68">
      <c r="A542"/>
      <c r="B542"/>
      <c r="C542"/>
      <c r="D542"/>
      <c r="E542"/>
      <c r="F542"/>
      <c r="G542"/>
      <c r="H542"/>
      <c r="I542" s="18"/>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row>
    <row r="543" spans="1:68">
      <c r="A543"/>
      <c r="B543"/>
      <c r="C543"/>
      <c r="D543"/>
      <c r="E543"/>
      <c r="F543"/>
      <c r="G543"/>
      <c r="H543"/>
      <c r="I543" s="18"/>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row>
    <row r="544" spans="1:68">
      <c r="A544"/>
      <c r="B544"/>
      <c r="C544"/>
      <c r="D544"/>
      <c r="E544"/>
      <c r="F544"/>
      <c r="G544"/>
      <c r="H544"/>
      <c r="I544" s="18"/>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row>
    <row r="545" spans="1:68">
      <c r="A545"/>
      <c r="B545"/>
      <c r="C545"/>
      <c r="D545"/>
      <c r="E545"/>
      <c r="F545"/>
      <c r="G545"/>
      <c r="H545"/>
      <c r="I545" s="18"/>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row>
    <row r="546" spans="1:68">
      <c r="A546"/>
      <c r="B546"/>
      <c r="C546"/>
      <c r="D546"/>
      <c r="E546"/>
      <c r="F546"/>
      <c r="G546"/>
      <c r="H546"/>
      <c r="I546" s="18"/>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c r="BP546"/>
    </row>
    <row r="547" spans="1:68">
      <c r="A547"/>
      <c r="B547"/>
      <c r="C547"/>
      <c r="D547"/>
      <c r="E547"/>
      <c r="F547"/>
      <c r="G547"/>
      <c r="H547"/>
      <c r="I547" s="18"/>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row>
    <row r="548" spans="1:68">
      <c r="A548"/>
      <c r="B548"/>
      <c r="C548"/>
      <c r="D548"/>
      <c r="E548"/>
      <c r="F548"/>
      <c r="G548"/>
      <c r="H548"/>
      <c r="I548" s="1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row>
    <row r="549" spans="1:68">
      <c r="A549"/>
      <c r="B549"/>
      <c r="C549"/>
      <c r="D549"/>
      <c r="E549"/>
      <c r="F549"/>
      <c r="G549"/>
      <c r="H549"/>
      <c r="I549" s="18"/>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c r="BP549"/>
    </row>
    <row r="550" spans="1:68">
      <c r="A550"/>
      <c r="B550"/>
      <c r="C550"/>
      <c r="D550"/>
      <c r="E550"/>
      <c r="F550"/>
      <c r="G550"/>
      <c r="H550"/>
      <c r="I550" s="18"/>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row>
    <row r="551" spans="1:68">
      <c r="A551"/>
      <c r="B551"/>
      <c r="C551"/>
      <c r="D551"/>
      <c r="E551"/>
      <c r="F551"/>
      <c r="G551"/>
      <c r="H551"/>
      <c r="I551" s="18"/>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c r="BP551"/>
    </row>
    <row r="552" spans="1:68">
      <c r="A552"/>
      <c r="B552"/>
      <c r="C552"/>
      <c r="D552"/>
      <c r="E552"/>
      <c r="F552"/>
      <c r="G552"/>
      <c r="H552"/>
      <c r="I552" s="18"/>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row>
    <row r="553" spans="1:68">
      <c r="A553"/>
      <c r="B553"/>
      <c r="C553"/>
      <c r="D553"/>
      <c r="E553"/>
      <c r="F553"/>
      <c r="G553"/>
      <c r="H553"/>
      <c r="I553" s="18"/>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row>
    <row r="554" spans="1:68">
      <c r="A554"/>
      <c r="B554"/>
      <c r="C554"/>
      <c r="D554"/>
      <c r="E554"/>
      <c r="F554"/>
      <c r="G554"/>
      <c r="H554"/>
      <c r="I554" s="18"/>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row>
    <row r="555" spans="1:68">
      <c r="A555"/>
      <c r="B555"/>
      <c r="C555"/>
      <c r="D555"/>
      <c r="E555"/>
      <c r="F555"/>
      <c r="G555"/>
      <c r="H555"/>
      <c r="I555" s="18"/>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c r="BP555"/>
    </row>
    <row r="556" spans="1:68">
      <c r="A556"/>
      <c r="B556"/>
      <c r="C556"/>
      <c r="D556"/>
      <c r="E556"/>
      <c r="F556"/>
      <c r="G556"/>
      <c r="H556"/>
      <c r="I556" s="18"/>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c r="BG556"/>
      <c r="BH556"/>
      <c r="BI556"/>
      <c r="BJ556"/>
      <c r="BK556"/>
      <c r="BL556"/>
      <c r="BM556"/>
      <c r="BN556"/>
      <c r="BO556"/>
      <c r="BP556"/>
    </row>
    <row r="557" spans="1:68">
      <c r="A557"/>
      <c r="B557"/>
      <c r="C557"/>
      <c r="D557"/>
      <c r="E557"/>
      <c r="F557"/>
      <c r="G557"/>
      <c r="H557"/>
      <c r="I557" s="18"/>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c r="BP557"/>
    </row>
    <row r="558" spans="1:68">
      <c r="A558"/>
      <c r="B558"/>
      <c r="C558"/>
      <c r="D558"/>
      <c r="E558"/>
      <c r="F558"/>
      <c r="G558"/>
      <c r="H558"/>
      <c r="I558" s="1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row>
    <row r="559" spans="1:68">
      <c r="A559"/>
      <c r="B559"/>
      <c r="C559"/>
      <c r="D559"/>
      <c r="E559"/>
      <c r="F559"/>
      <c r="G559"/>
      <c r="H559"/>
      <c r="I559" s="18"/>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c r="BP559"/>
    </row>
    <row r="560" spans="1:68">
      <c r="A560"/>
      <c r="B560"/>
      <c r="C560"/>
      <c r="D560"/>
      <c r="E560"/>
      <c r="F560"/>
      <c r="G560"/>
      <c r="H560"/>
      <c r="I560" s="18"/>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row>
    <row r="561" spans="1:68">
      <c r="A561"/>
      <c r="B561"/>
      <c r="C561"/>
      <c r="D561"/>
      <c r="E561"/>
      <c r="F561"/>
      <c r="G561"/>
      <c r="H561"/>
      <c r="I561" s="18"/>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row>
    <row r="562" spans="1:68">
      <c r="A562"/>
      <c r="B562"/>
      <c r="C562"/>
      <c r="D562"/>
      <c r="E562"/>
      <c r="F562"/>
      <c r="G562"/>
      <c r="H562"/>
      <c r="I562" s="18"/>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row>
    <row r="563" spans="1:68">
      <c r="A563"/>
      <c r="B563"/>
      <c r="C563"/>
      <c r="D563"/>
      <c r="E563"/>
      <c r="F563"/>
      <c r="G563"/>
      <c r="H563"/>
      <c r="I563" s="18"/>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row>
    <row r="564" spans="1:68">
      <c r="A564"/>
      <c r="B564"/>
      <c r="C564"/>
      <c r="D564"/>
      <c r="E564"/>
      <c r="F564"/>
      <c r="G564"/>
      <c r="H564"/>
      <c r="I564" s="18"/>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row>
    <row r="565" spans="1:68">
      <c r="A565"/>
      <c r="B565"/>
      <c r="C565"/>
      <c r="D565"/>
      <c r="E565"/>
      <c r="F565"/>
      <c r="G565"/>
      <c r="H565"/>
      <c r="I565" s="18"/>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row>
    <row r="566" spans="1:68">
      <c r="A566"/>
      <c r="B566"/>
      <c r="C566"/>
      <c r="D566"/>
      <c r="E566"/>
      <c r="F566"/>
      <c r="G566"/>
      <c r="H566"/>
      <c r="I566" s="18"/>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row>
    <row r="567" spans="1:68">
      <c r="A567"/>
      <c r="B567"/>
      <c r="C567"/>
      <c r="D567"/>
      <c r="E567"/>
      <c r="F567"/>
      <c r="G567"/>
      <c r="H567"/>
      <c r="I567" s="18"/>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row>
    <row r="568" spans="1:68">
      <c r="A568"/>
      <c r="B568"/>
      <c r="C568"/>
      <c r="D568"/>
      <c r="E568"/>
      <c r="F568"/>
      <c r="G568"/>
      <c r="H568"/>
      <c r="I568" s="1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row>
    <row r="569" spans="1:68">
      <c r="A569"/>
      <c r="B569"/>
      <c r="C569"/>
      <c r="D569"/>
      <c r="E569"/>
      <c r="F569"/>
      <c r="G569"/>
      <c r="H569"/>
      <c r="I569" s="18"/>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row>
    <row r="570" spans="1:68">
      <c r="A570"/>
      <c r="B570"/>
      <c r="C570"/>
      <c r="D570"/>
      <c r="E570"/>
      <c r="F570"/>
      <c r="G570"/>
      <c r="H570"/>
      <c r="I570" s="18"/>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row>
    <row r="571" spans="1:68">
      <c r="A571"/>
      <c r="B571"/>
      <c r="C571"/>
      <c r="D571"/>
      <c r="E571"/>
      <c r="F571"/>
      <c r="G571"/>
      <c r="H571"/>
      <c r="I571" s="18"/>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row>
    <row r="572" spans="1:68">
      <c r="A572"/>
      <c r="B572"/>
      <c r="C572"/>
      <c r="D572"/>
      <c r="E572"/>
      <c r="F572"/>
      <c r="G572"/>
      <c r="H572"/>
      <c r="I572" s="18"/>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row>
    <row r="573" spans="1:68">
      <c r="A573"/>
      <c r="B573"/>
      <c r="C573"/>
      <c r="D573"/>
      <c r="E573"/>
      <c r="F573"/>
      <c r="G573"/>
      <c r="H573"/>
      <c r="I573" s="18"/>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row>
    <row r="574" spans="1:68">
      <c r="A574"/>
      <c r="B574"/>
      <c r="C574"/>
      <c r="D574"/>
      <c r="E574"/>
      <c r="F574"/>
      <c r="G574"/>
      <c r="H574"/>
      <c r="I574" s="18"/>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row>
    <row r="575" spans="1:68">
      <c r="A575"/>
      <c r="B575"/>
      <c r="C575"/>
      <c r="D575"/>
      <c r="E575"/>
      <c r="F575"/>
      <c r="G575"/>
      <c r="H575"/>
      <c r="I575" s="18"/>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c r="BP575"/>
    </row>
    <row r="576" spans="1:68">
      <c r="A576"/>
      <c r="B576"/>
      <c r="C576"/>
      <c r="D576"/>
      <c r="E576"/>
      <c r="F576"/>
      <c r="G576"/>
      <c r="H576"/>
      <c r="I576" s="18"/>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c r="BP576"/>
    </row>
    <row r="577" spans="1:68">
      <c r="A577"/>
      <c r="B577"/>
      <c r="C577"/>
      <c r="D577"/>
      <c r="E577"/>
      <c r="F577"/>
      <c r="G577"/>
      <c r="H577"/>
      <c r="I577" s="18"/>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c r="BP577"/>
    </row>
    <row r="578" spans="1:68">
      <c r="A578"/>
      <c r="B578"/>
      <c r="C578"/>
      <c r="D578"/>
      <c r="E578"/>
      <c r="F578"/>
      <c r="G578"/>
      <c r="H578"/>
      <c r="I578" s="1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c r="BP578"/>
    </row>
    <row r="579" spans="1:68">
      <c r="A579"/>
      <c r="B579"/>
      <c r="C579"/>
      <c r="D579"/>
      <c r="E579"/>
      <c r="F579"/>
      <c r="G579"/>
      <c r="H579"/>
      <c r="I579" s="18"/>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c r="BP579"/>
    </row>
    <row r="580" spans="1:68">
      <c r="A580"/>
      <c r="B580"/>
      <c r="C580"/>
      <c r="D580"/>
      <c r="E580"/>
      <c r="F580"/>
      <c r="G580"/>
      <c r="H580"/>
      <c r="I580" s="18"/>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c r="BP580"/>
    </row>
    <row r="581" spans="1:68">
      <c r="A581"/>
      <c r="B581"/>
      <c r="C581"/>
      <c r="D581"/>
      <c r="E581"/>
      <c r="F581"/>
      <c r="G581"/>
      <c r="H581"/>
      <c r="I581" s="18"/>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c r="BG581"/>
      <c r="BH581"/>
      <c r="BI581"/>
      <c r="BJ581"/>
      <c r="BK581"/>
      <c r="BL581"/>
      <c r="BM581"/>
      <c r="BN581"/>
      <c r="BO581"/>
      <c r="BP581"/>
    </row>
    <row r="582" spans="1:68">
      <c r="A582"/>
      <c r="B582"/>
      <c r="C582"/>
      <c r="D582"/>
      <c r="E582"/>
      <c r="F582"/>
      <c r="G582"/>
      <c r="H582"/>
      <c r="I582" s="18"/>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c r="BP582"/>
    </row>
    <row r="583" spans="1:68">
      <c r="A583"/>
      <c r="B583"/>
      <c r="C583"/>
      <c r="D583"/>
      <c r="E583"/>
      <c r="F583"/>
      <c r="G583"/>
      <c r="H583"/>
      <c r="I583" s="18"/>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c r="BP583"/>
    </row>
    <row r="584" spans="1:68">
      <c r="A584"/>
      <c r="B584"/>
      <c r="C584"/>
      <c r="D584"/>
      <c r="E584"/>
      <c r="F584"/>
      <c r="G584"/>
      <c r="H584"/>
      <c r="I584" s="18"/>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c r="BG584"/>
      <c r="BH584"/>
      <c r="BI584"/>
      <c r="BJ584"/>
      <c r="BK584"/>
      <c r="BL584"/>
      <c r="BM584"/>
      <c r="BN584"/>
      <c r="BO584"/>
      <c r="BP584"/>
    </row>
    <row r="585" spans="1:68">
      <c r="A585"/>
      <c r="B585"/>
      <c r="C585"/>
      <c r="D585"/>
      <c r="E585"/>
      <c r="F585"/>
      <c r="G585"/>
      <c r="H585"/>
      <c r="I585" s="18"/>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c r="BP585"/>
    </row>
    <row r="586" spans="1:68">
      <c r="A586"/>
      <c r="B586"/>
      <c r="C586"/>
      <c r="D586"/>
      <c r="E586"/>
      <c r="F586"/>
      <c r="G586"/>
      <c r="H586"/>
      <c r="I586" s="18"/>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row>
    <row r="587" spans="1:68">
      <c r="A587"/>
      <c r="B587"/>
      <c r="C587"/>
      <c r="D587"/>
      <c r="E587"/>
      <c r="F587"/>
      <c r="G587"/>
      <c r="H587"/>
      <c r="I587" s="18"/>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row>
    <row r="588" spans="1:68">
      <c r="A588"/>
      <c r="B588"/>
      <c r="C588"/>
      <c r="D588"/>
      <c r="E588"/>
      <c r="F588"/>
      <c r="G588"/>
      <c r="H588"/>
      <c r="I588" s="1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c r="BP588"/>
    </row>
    <row r="589" spans="1:68">
      <c r="A589"/>
      <c r="B589"/>
      <c r="C589"/>
      <c r="D589"/>
      <c r="E589"/>
      <c r="F589"/>
      <c r="G589"/>
      <c r="H589"/>
      <c r="I589" s="18"/>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c r="BG589"/>
      <c r="BH589"/>
      <c r="BI589"/>
      <c r="BJ589"/>
      <c r="BK589"/>
      <c r="BL589"/>
      <c r="BM589"/>
      <c r="BN589"/>
      <c r="BO589"/>
      <c r="BP589"/>
    </row>
    <row r="590" spans="1:68">
      <c r="A590"/>
      <c r="B590"/>
      <c r="C590"/>
      <c r="D590"/>
      <c r="E590"/>
      <c r="F590"/>
      <c r="G590"/>
      <c r="H590"/>
      <c r="I590" s="18"/>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c r="BG590"/>
      <c r="BH590"/>
      <c r="BI590"/>
      <c r="BJ590"/>
      <c r="BK590"/>
      <c r="BL590"/>
      <c r="BM590"/>
      <c r="BN590"/>
      <c r="BO590"/>
      <c r="BP590"/>
    </row>
    <row r="591" spans="1:68">
      <c r="A591"/>
      <c r="B591"/>
      <c r="C591"/>
      <c r="D591"/>
      <c r="E591"/>
      <c r="F591"/>
      <c r="G591"/>
      <c r="H591"/>
      <c r="I591" s="18"/>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c r="BP591"/>
    </row>
    <row r="592" spans="1:68">
      <c r="A592"/>
      <c r="B592"/>
      <c r="C592"/>
      <c r="D592"/>
      <c r="E592"/>
      <c r="F592"/>
      <c r="G592"/>
      <c r="H592"/>
      <c r="I592" s="18"/>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c r="BG592"/>
      <c r="BH592"/>
      <c r="BI592"/>
      <c r="BJ592"/>
      <c r="BK592"/>
      <c r="BL592"/>
      <c r="BM592"/>
      <c r="BN592"/>
      <c r="BO592"/>
      <c r="BP592"/>
    </row>
    <row r="593" spans="1:68">
      <c r="A593"/>
      <c r="B593"/>
      <c r="C593"/>
      <c r="D593"/>
      <c r="E593"/>
      <c r="F593"/>
      <c r="G593"/>
      <c r="H593"/>
      <c r="I593" s="18"/>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row>
    <row r="594" spans="1:68">
      <c r="A594"/>
      <c r="B594"/>
      <c r="C594"/>
      <c r="D594"/>
      <c r="E594"/>
      <c r="F594"/>
      <c r="G594"/>
      <c r="H594"/>
      <c r="I594" s="18"/>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c r="BP594"/>
    </row>
    <row r="595" spans="1:68">
      <c r="A595"/>
      <c r="B595"/>
      <c r="C595"/>
      <c r="D595"/>
      <c r="E595"/>
      <c r="F595"/>
      <c r="G595"/>
      <c r="H595"/>
      <c r="I595" s="18"/>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row>
    <row r="596" spans="1:68">
      <c r="A596"/>
      <c r="B596"/>
      <c r="C596"/>
      <c r="D596"/>
      <c r="E596"/>
      <c r="F596"/>
      <c r="G596"/>
      <c r="H596"/>
      <c r="I596" s="18"/>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c r="BP596"/>
    </row>
    <row r="597" spans="1:68">
      <c r="A597"/>
      <c r="B597"/>
      <c r="C597"/>
      <c r="D597"/>
      <c r="E597"/>
      <c r="F597"/>
      <c r="G597"/>
      <c r="H597"/>
      <c r="I597" s="18"/>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c r="BP597"/>
    </row>
    <row r="598" spans="1:68">
      <c r="A598"/>
      <c r="B598"/>
      <c r="C598"/>
      <c r="D598"/>
      <c r="E598"/>
      <c r="F598"/>
      <c r="G598"/>
      <c r="H598"/>
      <c r="I598" s="1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c r="BP598"/>
    </row>
    <row r="599" spans="1:68">
      <c r="A599"/>
      <c r="B599"/>
      <c r="C599"/>
      <c r="D599"/>
      <c r="E599"/>
      <c r="F599"/>
      <c r="G599"/>
      <c r="H599"/>
      <c r="I599" s="18"/>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c r="BG599"/>
      <c r="BH599"/>
      <c r="BI599"/>
      <c r="BJ599"/>
      <c r="BK599"/>
      <c r="BL599"/>
      <c r="BM599"/>
      <c r="BN599"/>
      <c r="BO599"/>
      <c r="BP599"/>
    </row>
    <row r="600" spans="1:68">
      <c r="A600"/>
      <c r="B600"/>
      <c r="C600"/>
      <c r="D600"/>
      <c r="E600"/>
      <c r="F600"/>
      <c r="G600"/>
      <c r="H600"/>
      <c r="I600" s="18"/>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c r="BP600"/>
    </row>
    <row r="601" spans="1:68">
      <c r="A601"/>
      <c r="B601"/>
      <c r="C601"/>
      <c r="D601"/>
      <c r="E601"/>
      <c r="F601"/>
      <c r="G601"/>
      <c r="H601"/>
      <c r="I601" s="18"/>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row>
    <row r="602" spans="1:68">
      <c r="A602"/>
      <c r="B602"/>
      <c r="C602"/>
      <c r="D602"/>
      <c r="E602"/>
      <c r="F602"/>
      <c r="G602"/>
      <c r="H602"/>
      <c r="I602" s="18"/>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c r="BP602"/>
    </row>
    <row r="603" spans="1:68">
      <c r="A603"/>
      <c r="B603"/>
      <c r="C603"/>
      <c r="D603"/>
      <c r="E603"/>
      <c r="F603"/>
      <c r="G603"/>
      <c r="H603"/>
      <c r="I603" s="18"/>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c r="BG603"/>
      <c r="BH603"/>
      <c r="BI603"/>
      <c r="BJ603"/>
      <c r="BK603"/>
      <c r="BL603"/>
      <c r="BM603"/>
      <c r="BN603"/>
      <c r="BO603"/>
      <c r="BP603"/>
    </row>
    <row r="604" spans="1:68">
      <c r="A604"/>
      <c r="B604"/>
      <c r="C604"/>
      <c r="D604"/>
      <c r="E604"/>
      <c r="F604"/>
      <c r="G604"/>
      <c r="H604"/>
      <c r="I604" s="18"/>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row>
    <row r="605" spans="1:68">
      <c r="A605"/>
      <c r="B605"/>
      <c r="C605"/>
      <c r="D605"/>
      <c r="E605"/>
      <c r="F605"/>
      <c r="G605"/>
      <c r="H605"/>
      <c r="I605" s="18"/>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row>
    <row r="606" spans="1:68">
      <c r="A606"/>
      <c r="B606"/>
      <c r="C606"/>
      <c r="D606"/>
      <c r="E606"/>
      <c r="F606"/>
      <c r="G606"/>
      <c r="H606"/>
      <c r="I606" s="18"/>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c r="BP606"/>
    </row>
    <row r="607" spans="1:68">
      <c r="A607"/>
      <c r="B607"/>
      <c r="C607"/>
      <c r="D607"/>
      <c r="E607"/>
      <c r="F607"/>
      <c r="G607"/>
      <c r="H607"/>
      <c r="I607" s="18"/>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c r="BP607"/>
    </row>
    <row r="608" spans="1:68">
      <c r="A608"/>
      <c r="B608"/>
      <c r="C608"/>
      <c r="D608"/>
      <c r="E608"/>
      <c r="F608"/>
      <c r="G608"/>
      <c r="H608"/>
      <c r="I608" s="1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row>
    <row r="609" spans="1:68">
      <c r="A609"/>
      <c r="B609"/>
      <c r="C609"/>
      <c r="D609"/>
      <c r="E609"/>
      <c r="F609"/>
      <c r="G609"/>
      <c r="H609"/>
      <c r="I609" s="18"/>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row>
    <row r="610" spans="1:68">
      <c r="A610"/>
      <c r="B610"/>
      <c r="C610"/>
      <c r="D610"/>
      <c r="E610"/>
      <c r="F610"/>
      <c r="G610"/>
      <c r="H610"/>
      <c r="I610" s="18"/>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c r="BP610"/>
    </row>
    <row r="611" spans="1:68">
      <c r="A611"/>
      <c r="B611"/>
      <c r="C611"/>
      <c r="D611"/>
      <c r="E611"/>
      <c r="F611"/>
      <c r="G611"/>
      <c r="H611"/>
      <c r="I611" s="18"/>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c r="BG611"/>
      <c r="BH611"/>
      <c r="BI611"/>
      <c r="BJ611"/>
      <c r="BK611"/>
      <c r="BL611"/>
      <c r="BM611"/>
      <c r="BN611"/>
      <c r="BO611"/>
      <c r="BP611"/>
    </row>
    <row r="612" spans="1:68">
      <c r="A612"/>
      <c r="B612"/>
      <c r="C612"/>
      <c r="D612"/>
      <c r="E612"/>
      <c r="F612"/>
      <c r="G612"/>
      <c r="H612"/>
      <c r="I612" s="18"/>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c r="BP612"/>
    </row>
    <row r="613" spans="1:68">
      <c r="A613"/>
      <c r="B613"/>
      <c r="C613"/>
      <c r="D613"/>
      <c r="E613"/>
      <c r="F613"/>
      <c r="G613"/>
      <c r="H613"/>
      <c r="I613" s="18"/>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row>
    <row r="614" spans="1:68">
      <c r="A614"/>
      <c r="B614"/>
      <c r="C614"/>
      <c r="D614"/>
      <c r="E614"/>
      <c r="F614"/>
      <c r="G614"/>
      <c r="H614"/>
      <c r="I614" s="18"/>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c r="BG614"/>
      <c r="BH614"/>
      <c r="BI614"/>
      <c r="BJ614"/>
      <c r="BK614"/>
      <c r="BL614"/>
      <c r="BM614"/>
      <c r="BN614"/>
      <c r="BO614"/>
      <c r="BP614"/>
    </row>
    <row r="615" spans="1:68">
      <c r="A615"/>
      <c r="B615"/>
      <c r="C615"/>
      <c r="D615"/>
      <c r="E615"/>
      <c r="F615"/>
      <c r="G615"/>
      <c r="H615"/>
      <c r="I615" s="18"/>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c r="BG615"/>
      <c r="BH615"/>
      <c r="BI615"/>
      <c r="BJ615"/>
      <c r="BK615"/>
      <c r="BL615"/>
      <c r="BM615"/>
      <c r="BN615"/>
      <c r="BO615"/>
      <c r="BP615"/>
    </row>
    <row r="616" spans="1:68">
      <c r="A616"/>
      <c r="B616"/>
      <c r="C616"/>
      <c r="D616"/>
      <c r="E616"/>
      <c r="F616"/>
      <c r="G616"/>
      <c r="H616"/>
      <c r="I616" s="18"/>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c r="BP616"/>
    </row>
    <row r="617" spans="1:68">
      <c r="A617"/>
      <c r="B617"/>
      <c r="C617"/>
      <c r="D617"/>
      <c r="E617"/>
      <c r="F617"/>
      <c r="G617"/>
      <c r="H617"/>
      <c r="I617" s="18"/>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c r="BP617"/>
    </row>
    <row r="618" spans="1:68">
      <c r="A618"/>
      <c r="B618"/>
      <c r="C618"/>
      <c r="D618"/>
      <c r="E618"/>
      <c r="F618"/>
      <c r="G618"/>
      <c r="H618"/>
      <c r="I618" s="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c r="BG618"/>
      <c r="BH618"/>
      <c r="BI618"/>
      <c r="BJ618"/>
      <c r="BK618"/>
      <c r="BL618"/>
      <c r="BM618"/>
      <c r="BN618"/>
      <c r="BO618"/>
      <c r="BP618"/>
    </row>
    <row r="619" spans="1:68">
      <c r="A619"/>
      <c r="B619"/>
      <c r="C619"/>
      <c r="D619"/>
      <c r="E619"/>
      <c r="F619"/>
      <c r="G619"/>
      <c r="H619"/>
      <c r="I619" s="18"/>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row>
    <row r="620" spans="1:68">
      <c r="A620"/>
      <c r="B620"/>
      <c r="C620"/>
      <c r="D620"/>
      <c r="E620"/>
      <c r="F620"/>
      <c r="G620"/>
      <c r="H620"/>
      <c r="I620" s="18"/>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c r="BP620"/>
    </row>
    <row r="621" spans="1:68">
      <c r="A621"/>
      <c r="B621"/>
      <c r="C621"/>
      <c r="D621"/>
      <c r="E621"/>
      <c r="F621"/>
      <c r="G621"/>
      <c r="H621"/>
      <c r="I621" s="18"/>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row>
    <row r="622" spans="1:68">
      <c r="A622"/>
      <c r="B622"/>
      <c r="C622"/>
      <c r="D622"/>
      <c r="E622"/>
      <c r="F622"/>
      <c r="G622"/>
      <c r="H622"/>
      <c r="I622" s="18"/>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c r="BG622"/>
      <c r="BH622"/>
      <c r="BI622"/>
      <c r="BJ622"/>
      <c r="BK622"/>
      <c r="BL622"/>
      <c r="BM622"/>
      <c r="BN622"/>
      <c r="BO622"/>
      <c r="BP622"/>
    </row>
    <row r="623" spans="1:68">
      <c r="A623"/>
      <c r="B623"/>
      <c r="C623"/>
      <c r="D623"/>
      <c r="E623"/>
      <c r="F623"/>
      <c r="G623"/>
      <c r="H623"/>
      <c r="I623" s="18"/>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c r="BG623"/>
      <c r="BH623"/>
      <c r="BI623"/>
      <c r="BJ623"/>
      <c r="BK623"/>
      <c r="BL623"/>
      <c r="BM623"/>
      <c r="BN623"/>
      <c r="BO623"/>
      <c r="BP623"/>
    </row>
    <row r="624" spans="1:68">
      <c r="A624"/>
      <c r="B624"/>
      <c r="C624"/>
      <c r="D624"/>
      <c r="E624"/>
      <c r="F624"/>
      <c r="G624"/>
      <c r="H624"/>
      <c r="I624" s="18"/>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c r="BP624"/>
    </row>
    <row r="625" spans="1:68">
      <c r="A625"/>
      <c r="B625"/>
      <c r="C625"/>
      <c r="D625"/>
      <c r="E625"/>
      <c r="F625"/>
      <c r="G625"/>
      <c r="H625"/>
      <c r="I625" s="18"/>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c r="BP625"/>
    </row>
    <row r="626" spans="1:68">
      <c r="A626"/>
      <c r="B626"/>
      <c r="C626"/>
      <c r="D626"/>
      <c r="E626"/>
      <c r="F626"/>
      <c r="G626"/>
      <c r="H626"/>
      <c r="I626" s="18"/>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c r="BG626"/>
      <c r="BH626"/>
      <c r="BI626"/>
      <c r="BJ626"/>
      <c r="BK626"/>
      <c r="BL626"/>
      <c r="BM626"/>
      <c r="BN626"/>
      <c r="BO626"/>
      <c r="BP626"/>
    </row>
    <row r="627" spans="1:68">
      <c r="A627"/>
      <c r="B627"/>
      <c r="C627"/>
      <c r="D627"/>
      <c r="E627"/>
      <c r="F627"/>
      <c r="G627"/>
      <c r="H627"/>
      <c r="I627" s="18"/>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c r="BG627"/>
      <c r="BH627"/>
      <c r="BI627"/>
      <c r="BJ627"/>
      <c r="BK627"/>
      <c r="BL627"/>
      <c r="BM627"/>
      <c r="BN627"/>
      <c r="BO627"/>
      <c r="BP627"/>
    </row>
    <row r="628" spans="1:68">
      <c r="A628"/>
      <c r="B628"/>
      <c r="C628"/>
      <c r="D628"/>
      <c r="E628"/>
      <c r="F628"/>
      <c r="G628"/>
      <c r="H628"/>
      <c r="I628" s="1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c r="BP628"/>
    </row>
    <row r="629" spans="1:68">
      <c r="A629"/>
      <c r="B629"/>
      <c r="C629"/>
      <c r="D629"/>
      <c r="E629"/>
      <c r="F629"/>
      <c r="G629"/>
      <c r="H629"/>
      <c r="I629" s="18"/>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c r="BP629"/>
    </row>
    <row r="630" spans="1:68">
      <c r="A630"/>
      <c r="B630"/>
      <c r="C630"/>
      <c r="D630"/>
      <c r="E630"/>
      <c r="F630"/>
      <c r="G630"/>
      <c r="H630"/>
      <c r="I630" s="18"/>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c r="BG630"/>
      <c r="BH630"/>
      <c r="BI630"/>
      <c r="BJ630"/>
      <c r="BK630"/>
      <c r="BL630"/>
      <c r="BM630"/>
      <c r="BN630"/>
      <c r="BO630"/>
      <c r="BP630"/>
    </row>
    <row r="631" spans="1:68">
      <c r="A631"/>
      <c r="B631"/>
      <c r="C631"/>
      <c r="D631"/>
      <c r="E631"/>
      <c r="F631"/>
      <c r="G631"/>
      <c r="H631"/>
      <c r="I631" s="18"/>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c r="BG631"/>
      <c r="BH631"/>
      <c r="BI631"/>
      <c r="BJ631"/>
      <c r="BK631"/>
      <c r="BL631"/>
      <c r="BM631"/>
      <c r="BN631"/>
      <c r="BO631"/>
      <c r="BP631"/>
    </row>
    <row r="632" spans="1:68">
      <c r="A632"/>
      <c r="B632"/>
      <c r="C632"/>
      <c r="D632"/>
      <c r="E632"/>
      <c r="F632"/>
      <c r="G632"/>
      <c r="H632"/>
      <c r="I632" s="18"/>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c r="BP632"/>
    </row>
    <row r="633" spans="1:68">
      <c r="A633"/>
      <c r="B633"/>
      <c r="C633"/>
      <c r="D633"/>
      <c r="E633"/>
      <c r="F633"/>
      <c r="G633"/>
      <c r="H633"/>
      <c r="I633" s="18"/>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row>
    <row r="634" spans="1:68">
      <c r="A634"/>
      <c r="B634"/>
      <c r="C634"/>
      <c r="D634"/>
      <c r="E634"/>
      <c r="F634"/>
      <c r="G634"/>
      <c r="H634"/>
      <c r="I634" s="18"/>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row>
    <row r="635" spans="1:68">
      <c r="A635"/>
      <c r="B635"/>
      <c r="C635"/>
      <c r="D635"/>
      <c r="E635"/>
      <c r="F635"/>
      <c r="G635"/>
      <c r="H635"/>
      <c r="I635" s="18"/>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c r="BP635"/>
    </row>
    <row r="636" spans="1:68">
      <c r="A636"/>
      <c r="B636"/>
      <c r="C636"/>
      <c r="D636"/>
      <c r="E636"/>
      <c r="F636"/>
      <c r="G636"/>
      <c r="H636"/>
      <c r="I636" s="18"/>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c r="BP636"/>
    </row>
    <row r="637" spans="1:68">
      <c r="A637"/>
      <c r="B637"/>
      <c r="C637"/>
      <c r="D637"/>
      <c r="E637"/>
      <c r="F637"/>
      <c r="G637"/>
      <c r="H637"/>
      <c r="I637" s="18"/>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row>
    <row r="638" spans="1:68">
      <c r="A638"/>
      <c r="B638"/>
      <c r="C638"/>
      <c r="D638"/>
      <c r="E638"/>
      <c r="F638"/>
      <c r="G638"/>
      <c r="H638"/>
      <c r="I638" s="1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row>
    <row r="639" spans="1:68">
      <c r="A639"/>
      <c r="B639"/>
      <c r="C639"/>
      <c r="D639"/>
      <c r="E639"/>
      <c r="F639"/>
      <c r="G639"/>
      <c r="H639"/>
      <c r="I639" s="18"/>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row>
    <row r="640" spans="1:68">
      <c r="A640"/>
      <c r="B640"/>
      <c r="C640"/>
      <c r="D640"/>
      <c r="E640"/>
      <c r="F640"/>
      <c r="G640"/>
      <c r="H640"/>
      <c r="I640" s="18"/>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row>
    <row r="641" spans="1:68">
      <c r="A641"/>
      <c r="B641"/>
      <c r="C641"/>
      <c r="D641"/>
      <c r="E641"/>
      <c r="F641"/>
      <c r="G641"/>
      <c r="H641"/>
      <c r="I641" s="18"/>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row>
    <row r="642" spans="1:68">
      <c r="A642"/>
      <c r="B642"/>
      <c r="C642"/>
      <c r="D642"/>
      <c r="E642"/>
      <c r="F642"/>
      <c r="G642"/>
      <c r="H642"/>
      <c r="I642" s="18"/>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c r="BP642"/>
    </row>
    <row r="643" spans="1:68">
      <c r="A643"/>
      <c r="B643"/>
      <c r="C643"/>
      <c r="D643"/>
      <c r="E643"/>
      <c r="F643"/>
      <c r="G643"/>
      <c r="H643"/>
      <c r="I643" s="18"/>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c r="BP643"/>
    </row>
    <row r="644" spans="1:68">
      <c r="A644"/>
      <c r="B644"/>
      <c r="C644"/>
      <c r="D644"/>
      <c r="E644"/>
      <c r="F644"/>
      <c r="G644"/>
      <c r="H644"/>
      <c r="I644" s="18"/>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row>
    <row r="645" spans="1:68">
      <c r="A645"/>
      <c r="B645"/>
      <c r="C645"/>
      <c r="D645"/>
      <c r="E645"/>
      <c r="F645"/>
      <c r="G645"/>
      <c r="H645"/>
      <c r="I645" s="18"/>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row>
    <row r="646" spans="1:68">
      <c r="A646"/>
      <c r="B646"/>
      <c r="C646"/>
      <c r="D646"/>
      <c r="E646"/>
      <c r="F646"/>
      <c r="G646"/>
      <c r="H646"/>
      <c r="I646" s="18"/>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row>
    <row r="647" spans="1:68">
      <c r="A647"/>
      <c r="B647"/>
      <c r="C647"/>
      <c r="D647"/>
      <c r="E647"/>
      <c r="F647"/>
      <c r="G647"/>
      <c r="H647"/>
      <c r="I647" s="18"/>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row>
    <row r="648" spans="1:68">
      <c r="A648"/>
      <c r="B648"/>
      <c r="C648"/>
      <c r="D648"/>
      <c r="E648"/>
      <c r="F648"/>
      <c r="G648"/>
      <c r="H648"/>
      <c r="I648" s="1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row>
    <row r="649" spans="1:68">
      <c r="A649"/>
      <c r="B649"/>
      <c r="C649"/>
      <c r="D649"/>
      <c r="E649"/>
      <c r="F649"/>
      <c r="G649"/>
      <c r="H649"/>
      <c r="I649" s="18"/>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row>
    <row r="650" spans="1:68">
      <c r="A650"/>
      <c r="B650"/>
      <c r="C650"/>
      <c r="D650"/>
      <c r="E650"/>
      <c r="F650"/>
      <c r="G650"/>
      <c r="H650"/>
      <c r="I650" s="18"/>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row>
    <row r="651" spans="1:68">
      <c r="A651"/>
      <c r="B651"/>
      <c r="C651"/>
      <c r="D651"/>
      <c r="E651"/>
      <c r="F651"/>
      <c r="G651"/>
      <c r="H651"/>
      <c r="I651" s="18"/>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c r="BM651"/>
      <c r="BN651"/>
      <c r="BO651"/>
      <c r="BP651"/>
    </row>
    <row r="652" spans="1:68">
      <c r="A652"/>
      <c r="B652"/>
      <c r="C652"/>
      <c r="D652"/>
      <c r="E652"/>
      <c r="F652"/>
      <c r="G652"/>
      <c r="H652"/>
      <c r="I652" s="18"/>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row>
    <row r="653" spans="1:68">
      <c r="A653"/>
      <c r="B653"/>
      <c r="C653"/>
      <c r="D653"/>
      <c r="E653"/>
      <c r="F653"/>
      <c r="G653"/>
      <c r="H653"/>
      <c r="I653" s="18"/>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c r="BG653"/>
      <c r="BH653"/>
      <c r="BI653"/>
      <c r="BJ653"/>
      <c r="BK653"/>
      <c r="BL653"/>
      <c r="BM653"/>
      <c r="BN653"/>
      <c r="BO653"/>
      <c r="BP653"/>
    </row>
    <row r="654" spans="1:68">
      <c r="A654"/>
      <c r="B654"/>
      <c r="C654"/>
      <c r="D654"/>
      <c r="E654"/>
      <c r="F654"/>
      <c r="G654"/>
      <c r="H654"/>
      <c r="I654" s="18"/>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c r="BP654"/>
    </row>
    <row r="655" spans="1:68">
      <c r="A655"/>
      <c r="B655"/>
      <c r="C655"/>
      <c r="D655"/>
      <c r="E655"/>
      <c r="F655"/>
      <c r="G655"/>
      <c r="H655"/>
      <c r="I655" s="18"/>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c r="BM655"/>
      <c r="BN655"/>
      <c r="BO655"/>
      <c r="BP655"/>
    </row>
    <row r="656" spans="1:68">
      <c r="A656"/>
      <c r="B656"/>
      <c r="C656"/>
      <c r="D656"/>
      <c r="E656"/>
      <c r="F656"/>
      <c r="G656"/>
      <c r="H656"/>
      <c r="I656" s="18"/>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c r="BM656"/>
      <c r="BN656"/>
      <c r="BO656"/>
      <c r="BP656"/>
    </row>
    <row r="657" spans="1:68">
      <c r="A657"/>
      <c r="B657"/>
      <c r="C657"/>
      <c r="D657"/>
      <c r="E657"/>
      <c r="F657"/>
      <c r="G657"/>
      <c r="H657"/>
      <c r="I657" s="18"/>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c r="BM657"/>
      <c r="BN657"/>
      <c r="BO657"/>
      <c r="BP657"/>
    </row>
    <row r="658" spans="1:68">
      <c r="A658"/>
      <c r="B658"/>
      <c r="C658"/>
      <c r="D658"/>
      <c r="E658"/>
      <c r="F658"/>
      <c r="G658"/>
      <c r="H658"/>
      <c r="I658" s="1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c r="BM658"/>
      <c r="BN658"/>
      <c r="BO658"/>
      <c r="BP658"/>
    </row>
    <row r="659" spans="1:68">
      <c r="A659"/>
      <c r="B659"/>
      <c r="C659"/>
      <c r="D659"/>
      <c r="E659"/>
      <c r="F659"/>
      <c r="G659"/>
      <c r="H659"/>
      <c r="I659" s="18"/>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c r="BM659"/>
      <c r="BN659"/>
      <c r="BO659"/>
      <c r="BP659"/>
    </row>
    <row r="660" spans="1:68">
      <c r="A660"/>
      <c r="B660"/>
      <c r="C660"/>
      <c r="D660"/>
      <c r="E660"/>
      <c r="F660"/>
      <c r="G660"/>
      <c r="H660"/>
      <c r="I660" s="18"/>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c r="BP660"/>
    </row>
    <row r="661" spans="1:68">
      <c r="A661"/>
      <c r="B661"/>
      <c r="C661"/>
      <c r="D661"/>
      <c r="E661"/>
      <c r="F661"/>
      <c r="G661"/>
      <c r="H661"/>
      <c r="I661" s="18"/>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c r="BP661"/>
    </row>
    <row r="662" spans="1:68">
      <c r="A662"/>
      <c r="B662"/>
      <c r="C662"/>
      <c r="D662"/>
      <c r="E662"/>
      <c r="F662"/>
      <c r="G662"/>
      <c r="H662"/>
      <c r="I662" s="18"/>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c r="BP662"/>
    </row>
    <row r="663" spans="1:68">
      <c r="A663"/>
      <c r="B663"/>
      <c r="C663"/>
      <c r="D663"/>
      <c r="E663"/>
      <c r="F663"/>
      <c r="G663"/>
      <c r="H663"/>
      <c r="I663" s="18"/>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c r="BM663"/>
      <c r="BN663"/>
      <c r="BO663"/>
      <c r="BP663"/>
    </row>
    <row r="664" spans="1:68">
      <c r="A664"/>
      <c r="B664"/>
      <c r="C664"/>
      <c r="D664"/>
      <c r="E664"/>
      <c r="F664"/>
      <c r="G664"/>
      <c r="H664"/>
      <c r="I664" s="18"/>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c r="BP664"/>
    </row>
    <row r="665" spans="1:68">
      <c r="A665"/>
      <c r="B665"/>
      <c r="C665"/>
      <c r="D665"/>
      <c r="E665"/>
      <c r="F665"/>
      <c r="G665"/>
      <c r="H665"/>
      <c r="I665" s="18"/>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c r="BM665"/>
      <c r="BN665"/>
      <c r="BO665"/>
      <c r="BP665"/>
    </row>
    <row r="666" spans="1:68">
      <c r="A666"/>
      <c r="B666"/>
      <c r="C666"/>
      <c r="D666"/>
      <c r="E666"/>
      <c r="F666"/>
      <c r="G666"/>
      <c r="H666"/>
      <c r="I666" s="18"/>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c r="BM666"/>
      <c r="BN666"/>
      <c r="BO666"/>
      <c r="BP666"/>
    </row>
    <row r="667" spans="1:68">
      <c r="A667"/>
      <c r="B667"/>
      <c r="C667"/>
      <c r="D667"/>
      <c r="E667"/>
      <c r="F667"/>
      <c r="G667"/>
      <c r="H667"/>
      <c r="I667" s="18"/>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c r="BP667"/>
    </row>
    <row r="668" spans="1:68">
      <c r="A668"/>
      <c r="B668"/>
      <c r="C668"/>
      <c r="D668"/>
      <c r="E668"/>
      <c r="F668"/>
      <c r="G668"/>
      <c r="H668"/>
      <c r="I668" s="1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c r="BP668"/>
    </row>
    <row r="669" spans="1:68">
      <c r="A669"/>
      <c r="B669"/>
      <c r="C669"/>
      <c r="D669"/>
      <c r="E669"/>
      <c r="F669"/>
      <c r="G669"/>
      <c r="H669"/>
      <c r="I669" s="18"/>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c r="BP669"/>
    </row>
    <row r="670" spans="1:68">
      <c r="A670"/>
      <c r="B670"/>
      <c r="C670"/>
      <c r="D670"/>
      <c r="E670"/>
      <c r="F670"/>
      <c r="G670"/>
      <c r="H670"/>
      <c r="I670" s="18"/>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c r="BP670"/>
    </row>
    <row r="671" spans="1:68">
      <c r="A671"/>
      <c r="B671"/>
      <c r="C671"/>
      <c r="D671"/>
      <c r="E671"/>
      <c r="F671"/>
      <c r="G671"/>
      <c r="H671"/>
      <c r="I671" s="18"/>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c r="BP671"/>
    </row>
    <row r="672" spans="1:68">
      <c r="A672"/>
      <c r="B672"/>
      <c r="C672"/>
      <c r="D672"/>
      <c r="E672"/>
      <c r="F672"/>
      <c r="G672"/>
      <c r="H672"/>
      <c r="I672" s="18"/>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c r="BG672"/>
      <c r="BH672"/>
      <c r="BI672"/>
      <c r="BJ672"/>
      <c r="BK672"/>
      <c r="BL672"/>
      <c r="BM672"/>
      <c r="BN672"/>
      <c r="BO672"/>
      <c r="BP672"/>
    </row>
    <row r="673" spans="1:68">
      <c r="A673"/>
      <c r="B673"/>
      <c r="C673"/>
      <c r="D673"/>
      <c r="E673"/>
      <c r="F673"/>
      <c r="G673"/>
      <c r="H673"/>
      <c r="I673" s="18"/>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c r="BG673"/>
      <c r="BH673"/>
      <c r="BI673"/>
      <c r="BJ673"/>
      <c r="BK673"/>
      <c r="BL673"/>
      <c r="BM673"/>
      <c r="BN673"/>
      <c r="BO673"/>
      <c r="BP673"/>
    </row>
    <row r="674" spans="1:68">
      <c r="A674"/>
      <c r="B674"/>
      <c r="C674"/>
      <c r="D674"/>
      <c r="E674"/>
      <c r="F674"/>
      <c r="G674"/>
      <c r="H674"/>
      <c r="I674" s="18"/>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c r="BG674"/>
      <c r="BH674"/>
      <c r="BI674"/>
      <c r="BJ674"/>
      <c r="BK674"/>
      <c r="BL674"/>
      <c r="BM674"/>
      <c r="BN674"/>
      <c r="BO674"/>
      <c r="BP674"/>
    </row>
    <row r="675" spans="1:68">
      <c r="A675"/>
      <c r="B675"/>
      <c r="C675"/>
      <c r="D675"/>
      <c r="E675"/>
      <c r="F675"/>
      <c r="G675"/>
      <c r="H675"/>
      <c r="I675" s="18"/>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c r="BG675"/>
      <c r="BH675"/>
      <c r="BI675"/>
      <c r="BJ675"/>
      <c r="BK675"/>
      <c r="BL675"/>
      <c r="BM675"/>
      <c r="BN675"/>
      <c r="BO675"/>
      <c r="BP675"/>
    </row>
    <row r="676" spans="1:68">
      <c r="A676"/>
      <c r="B676"/>
      <c r="C676"/>
      <c r="D676"/>
      <c r="E676"/>
      <c r="F676"/>
      <c r="G676"/>
      <c r="H676"/>
      <c r="I676" s="18"/>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c r="BG676"/>
      <c r="BH676"/>
      <c r="BI676"/>
      <c r="BJ676"/>
      <c r="BK676"/>
      <c r="BL676"/>
      <c r="BM676"/>
      <c r="BN676"/>
      <c r="BO676"/>
      <c r="BP676"/>
    </row>
    <row r="677" spans="1:68">
      <c r="A677"/>
      <c r="B677"/>
      <c r="C677"/>
      <c r="D677"/>
      <c r="E677"/>
      <c r="F677"/>
      <c r="G677"/>
      <c r="H677"/>
      <c r="I677" s="18"/>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c r="BP677"/>
    </row>
    <row r="678" spans="1:68">
      <c r="A678"/>
      <c r="B678"/>
      <c r="C678"/>
      <c r="D678"/>
      <c r="E678"/>
      <c r="F678"/>
      <c r="G678"/>
      <c r="H678"/>
      <c r="I678" s="1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c r="BG678"/>
      <c r="BH678"/>
      <c r="BI678"/>
      <c r="BJ678"/>
      <c r="BK678"/>
      <c r="BL678"/>
      <c r="BM678"/>
      <c r="BN678"/>
      <c r="BO678"/>
      <c r="BP678"/>
    </row>
    <row r="679" spans="1:68">
      <c r="A679"/>
      <c r="B679"/>
      <c r="C679"/>
      <c r="D679"/>
      <c r="E679"/>
      <c r="F679"/>
      <c r="G679"/>
      <c r="H679"/>
      <c r="I679" s="18"/>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c r="BG679"/>
      <c r="BH679"/>
      <c r="BI679"/>
      <c r="BJ679"/>
      <c r="BK679"/>
      <c r="BL679"/>
      <c r="BM679"/>
      <c r="BN679"/>
      <c r="BO679"/>
      <c r="BP679"/>
    </row>
    <row r="680" spans="1:68">
      <c r="A680"/>
      <c r="B680"/>
      <c r="C680"/>
      <c r="D680"/>
      <c r="E680"/>
      <c r="F680"/>
      <c r="G680"/>
      <c r="H680"/>
      <c r="I680" s="18"/>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c r="BP680"/>
    </row>
    <row r="681" spans="1:68">
      <c r="A681"/>
      <c r="B681"/>
      <c r="C681"/>
      <c r="D681"/>
      <c r="E681"/>
      <c r="F681"/>
      <c r="G681"/>
      <c r="H681"/>
      <c r="I681" s="18"/>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c r="BG681"/>
      <c r="BH681"/>
      <c r="BI681"/>
      <c r="BJ681"/>
      <c r="BK681"/>
      <c r="BL681"/>
      <c r="BM681"/>
      <c r="BN681"/>
      <c r="BO681"/>
      <c r="BP681"/>
    </row>
    <row r="682" spans="1:68">
      <c r="A682"/>
      <c r="B682"/>
      <c r="C682"/>
      <c r="D682"/>
      <c r="E682"/>
      <c r="F682"/>
      <c r="G682"/>
      <c r="H682"/>
      <c r="I682" s="18"/>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c r="BG682"/>
      <c r="BH682"/>
      <c r="BI682"/>
      <c r="BJ682"/>
      <c r="BK682"/>
      <c r="BL682"/>
      <c r="BM682"/>
      <c r="BN682"/>
      <c r="BO682"/>
      <c r="BP682"/>
    </row>
    <row r="683" spans="1:68">
      <c r="A683"/>
      <c r="B683"/>
      <c r="C683"/>
      <c r="D683"/>
      <c r="E683"/>
      <c r="F683"/>
      <c r="G683"/>
      <c r="H683"/>
      <c r="I683" s="18"/>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row>
    <row r="684" spans="1:68">
      <c r="A684"/>
      <c r="B684"/>
      <c r="C684"/>
      <c r="D684"/>
      <c r="E684"/>
      <c r="F684"/>
      <c r="G684"/>
      <c r="H684"/>
      <c r="I684" s="18"/>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row>
    <row r="685" spans="1:68">
      <c r="A685"/>
      <c r="B685"/>
      <c r="C685"/>
      <c r="D685"/>
      <c r="E685"/>
      <c r="F685"/>
      <c r="G685"/>
      <c r="H685"/>
      <c r="I685" s="18"/>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c r="BP685"/>
    </row>
    <row r="686" spans="1:68">
      <c r="A686"/>
      <c r="B686"/>
      <c r="C686"/>
      <c r="D686"/>
      <c r="E686"/>
      <c r="F686"/>
      <c r="G686"/>
      <c r="H686"/>
      <c r="I686" s="18"/>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c r="BP686"/>
    </row>
    <row r="687" spans="1:68">
      <c r="A687"/>
      <c r="B687"/>
      <c r="C687"/>
      <c r="D687"/>
      <c r="E687"/>
      <c r="F687"/>
      <c r="G687"/>
      <c r="H687"/>
      <c r="I687" s="18"/>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c r="BP687"/>
    </row>
    <row r="688" spans="1:68">
      <c r="A688"/>
      <c r="B688"/>
      <c r="C688"/>
      <c r="D688"/>
      <c r="E688"/>
      <c r="F688"/>
      <c r="G688"/>
      <c r="H688"/>
      <c r="I688" s="1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c r="BP688"/>
    </row>
    <row r="689" spans="1:68">
      <c r="A689"/>
      <c r="B689"/>
      <c r="C689"/>
      <c r="D689"/>
      <c r="E689"/>
      <c r="F689"/>
      <c r="G689"/>
      <c r="H689"/>
      <c r="I689" s="18"/>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c r="BP689"/>
    </row>
    <row r="690" spans="1:68">
      <c r="A690"/>
      <c r="B690"/>
      <c r="C690"/>
      <c r="D690"/>
      <c r="E690"/>
      <c r="F690"/>
      <c r="G690"/>
      <c r="H690"/>
      <c r="I690" s="18"/>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row>
    <row r="691" spans="1:68">
      <c r="A691"/>
      <c r="B691"/>
      <c r="C691"/>
      <c r="D691"/>
      <c r="E691"/>
      <c r="F691"/>
      <c r="G691"/>
      <c r="H691"/>
      <c r="I691" s="18"/>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c r="BG691"/>
      <c r="BH691"/>
      <c r="BI691"/>
      <c r="BJ691"/>
      <c r="BK691"/>
      <c r="BL691"/>
      <c r="BM691"/>
      <c r="BN691"/>
      <c r="BO691"/>
      <c r="BP691"/>
    </row>
    <row r="692" spans="1:68">
      <c r="A692"/>
      <c r="B692"/>
      <c r="C692"/>
      <c r="D692"/>
      <c r="E692"/>
      <c r="F692"/>
      <c r="G692"/>
      <c r="H692"/>
      <c r="I692" s="18"/>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c r="BG692"/>
      <c r="BH692"/>
      <c r="BI692"/>
      <c r="BJ692"/>
      <c r="BK692"/>
      <c r="BL692"/>
      <c r="BM692"/>
      <c r="BN692"/>
      <c r="BO692"/>
      <c r="BP692"/>
    </row>
    <row r="693" spans="1:68">
      <c r="A693"/>
      <c r="B693"/>
      <c r="C693"/>
      <c r="D693"/>
      <c r="E693"/>
      <c r="F693"/>
      <c r="G693"/>
      <c r="H693"/>
      <c r="I693" s="18"/>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c r="BP693"/>
    </row>
    <row r="694" spans="1:68">
      <c r="A694"/>
      <c r="B694"/>
      <c r="C694"/>
      <c r="D694"/>
      <c r="E694"/>
      <c r="F694"/>
      <c r="G694"/>
      <c r="H694"/>
      <c r="I694" s="18"/>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c r="BP694"/>
    </row>
    <row r="695" spans="1:68">
      <c r="A695"/>
      <c r="B695"/>
      <c r="C695"/>
      <c r="D695"/>
      <c r="E695"/>
      <c r="F695"/>
      <c r="G695"/>
      <c r="H695"/>
      <c r="I695" s="18"/>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c r="BP695"/>
    </row>
    <row r="696" spans="1:68">
      <c r="A696"/>
      <c r="B696"/>
      <c r="C696"/>
      <c r="D696"/>
      <c r="E696"/>
      <c r="F696"/>
      <c r="G696"/>
      <c r="H696"/>
      <c r="I696" s="18"/>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row>
    <row r="697" spans="1:68">
      <c r="A697"/>
      <c r="B697"/>
      <c r="C697"/>
      <c r="D697"/>
      <c r="E697"/>
      <c r="F697"/>
      <c r="G697"/>
      <c r="H697"/>
      <c r="I697" s="18"/>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c r="BG697"/>
      <c r="BH697"/>
      <c r="BI697"/>
      <c r="BJ697"/>
      <c r="BK697"/>
      <c r="BL697"/>
      <c r="BM697"/>
      <c r="BN697"/>
      <c r="BO697"/>
      <c r="BP697"/>
    </row>
    <row r="698" spans="1:68">
      <c r="A698"/>
      <c r="B698"/>
      <c r="C698"/>
      <c r="D698"/>
      <c r="E698"/>
      <c r="F698"/>
      <c r="G698"/>
      <c r="H698"/>
      <c r="I698" s="1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c r="BP698"/>
    </row>
    <row r="699" spans="1:68">
      <c r="A699"/>
      <c r="B699"/>
      <c r="C699"/>
      <c r="D699"/>
      <c r="E699"/>
      <c r="F699"/>
      <c r="G699"/>
      <c r="H699"/>
      <c r="I699" s="18"/>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c r="BP699"/>
    </row>
    <row r="700" spans="1:68">
      <c r="A700"/>
      <c r="B700"/>
      <c r="C700"/>
      <c r="D700"/>
      <c r="E700"/>
      <c r="F700"/>
      <c r="G700"/>
      <c r="H700"/>
      <c r="I700" s="18"/>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row>
    <row r="701" spans="1:68">
      <c r="A701"/>
      <c r="B701"/>
      <c r="C701"/>
      <c r="D701"/>
      <c r="E701"/>
      <c r="F701"/>
      <c r="G701"/>
      <c r="H701"/>
      <c r="I701" s="18"/>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row>
    <row r="702" spans="1:68">
      <c r="A702"/>
      <c r="B702"/>
      <c r="C702"/>
      <c r="D702"/>
      <c r="E702"/>
      <c r="F702"/>
      <c r="G702"/>
      <c r="H702"/>
      <c r="I702" s="18"/>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row>
    <row r="703" spans="1:68">
      <c r="A703"/>
      <c r="B703"/>
      <c r="C703"/>
      <c r="D703"/>
      <c r="E703"/>
      <c r="F703"/>
      <c r="G703"/>
      <c r="H703"/>
      <c r="I703" s="18"/>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row>
    <row r="704" spans="1:68">
      <c r="A704"/>
      <c r="B704"/>
      <c r="C704"/>
      <c r="D704"/>
      <c r="E704"/>
      <c r="F704"/>
      <c r="G704"/>
      <c r="H704"/>
      <c r="I704" s="18"/>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c r="BP704"/>
    </row>
    <row r="705" spans="1:68">
      <c r="A705"/>
      <c r="B705"/>
      <c r="C705"/>
      <c r="D705"/>
      <c r="E705"/>
      <c r="F705"/>
      <c r="G705"/>
      <c r="H705"/>
      <c r="I705" s="18"/>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c r="BP705"/>
    </row>
    <row r="706" spans="1:68">
      <c r="A706"/>
      <c r="B706"/>
      <c r="C706"/>
      <c r="D706"/>
      <c r="E706"/>
      <c r="F706"/>
      <c r="G706"/>
      <c r="H706"/>
      <c r="I706" s="18"/>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row>
    <row r="707" spans="1:68">
      <c r="A707"/>
      <c r="B707"/>
      <c r="C707"/>
      <c r="D707"/>
      <c r="E707"/>
      <c r="F707"/>
      <c r="G707"/>
      <c r="H707"/>
      <c r="I707" s="18"/>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c r="BP707"/>
    </row>
    <row r="708" spans="1:68">
      <c r="A708"/>
      <c r="B708"/>
      <c r="C708"/>
      <c r="D708"/>
      <c r="E708"/>
      <c r="F708"/>
      <c r="G708"/>
      <c r="H708"/>
      <c r="I708" s="1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c r="BP708"/>
    </row>
    <row r="709" spans="1:68">
      <c r="A709"/>
      <c r="B709"/>
      <c r="C709"/>
      <c r="D709"/>
      <c r="E709"/>
      <c r="F709"/>
      <c r="G709"/>
      <c r="H709"/>
      <c r="I709" s="18"/>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row>
    <row r="710" spans="1:68">
      <c r="A710"/>
      <c r="B710"/>
      <c r="C710"/>
      <c r="D710"/>
      <c r="E710"/>
      <c r="F710"/>
      <c r="G710"/>
      <c r="H710"/>
      <c r="I710" s="18"/>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row>
    <row r="711" spans="1:68">
      <c r="A711"/>
      <c r="B711"/>
      <c r="C711"/>
      <c r="D711"/>
      <c r="E711"/>
      <c r="F711"/>
      <c r="G711"/>
      <c r="H711"/>
      <c r="I711" s="18"/>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c r="BP711"/>
    </row>
    <row r="712" spans="1:68">
      <c r="A712"/>
      <c r="B712"/>
      <c r="C712"/>
      <c r="D712"/>
      <c r="E712"/>
      <c r="F712"/>
      <c r="G712"/>
      <c r="H712"/>
      <c r="I712" s="18"/>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c r="BP712"/>
    </row>
    <row r="713" spans="1:68">
      <c r="A713"/>
      <c r="B713"/>
      <c r="C713"/>
      <c r="D713"/>
      <c r="E713"/>
      <c r="F713"/>
      <c r="G713"/>
      <c r="H713"/>
      <c r="I713" s="18"/>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c r="BP713"/>
    </row>
    <row r="714" spans="1:68">
      <c r="A714"/>
      <c r="B714"/>
      <c r="C714"/>
      <c r="D714"/>
      <c r="E714"/>
      <c r="F714"/>
      <c r="G714"/>
      <c r="H714"/>
      <c r="I714" s="18"/>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c r="BP714"/>
    </row>
    <row r="715" spans="1:68">
      <c r="A715"/>
      <c r="B715"/>
      <c r="C715"/>
      <c r="D715"/>
      <c r="E715"/>
      <c r="F715"/>
      <c r="G715"/>
      <c r="H715"/>
      <c r="I715" s="18"/>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c r="BP715"/>
    </row>
    <row r="716" spans="1:68">
      <c r="A716"/>
      <c r="B716"/>
      <c r="C716"/>
      <c r="D716"/>
      <c r="E716"/>
      <c r="F716"/>
      <c r="G716"/>
      <c r="H716"/>
      <c r="I716" s="18"/>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row>
    <row r="717" spans="1:68">
      <c r="A717"/>
      <c r="B717"/>
      <c r="C717"/>
      <c r="D717"/>
      <c r="E717"/>
      <c r="F717"/>
      <c r="G717"/>
      <c r="H717"/>
      <c r="I717" s="18"/>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c r="BP717"/>
    </row>
    <row r="718" spans="1:68">
      <c r="A718"/>
      <c r="B718"/>
      <c r="C718"/>
      <c r="D718"/>
      <c r="E718"/>
      <c r="F718"/>
      <c r="G718"/>
      <c r="H718"/>
      <c r="I718" s="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c r="BP718"/>
    </row>
    <row r="719" spans="1:68">
      <c r="A719"/>
      <c r="B719"/>
      <c r="C719"/>
      <c r="D719"/>
      <c r="E719"/>
      <c r="F719"/>
      <c r="G719"/>
      <c r="H719"/>
      <c r="I719" s="18"/>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c r="BP719"/>
    </row>
    <row r="720" spans="1:68">
      <c r="A720"/>
      <c r="B720"/>
      <c r="C720"/>
      <c r="D720"/>
      <c r="E720"/>
      <c r="F720"/>
      <c r="G720"/>
      <c r="H720"/>
      <c r="I720" s="18"/>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c r="BP720"/>
    </row>
    <row r="721" spans="1:68">
      <c r="A721"/>
      <c r="B721"/>
      <c r="C721"/>
      <c r="D721"/>
      <c r="E721"/>
      <c r="F721"/>
      <c r="G721"/>
      <c r="H721"/>
      <c r="I721" s="18"/>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c r="BP721"/>
    </row>
    <row r="722" spans="1:68">
      <c r="A722"/>
      <c r="B722"/>
      <c r="C722"/>
      <c r="D722"/>
      <c r="E722"/>
      <c r="F722"/>
      <c r="G722"/>
      <c r="H722"/>
      <c r="I722" s="18"/>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c r="BP722"/>
    </row>
    <row r="723" spans="1:68">
      <c r="A723"/>
      <c r="B723"/>
      <c r="C723"/>
      <c r="D723"/>
      <c r="E723"/>
      <c r="F723"/>
      <c r="G723"/>
      <c r="H723"/>
      <c r="I723" s="18"/>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row>
    <row r="724" spans="1:68">
      <c r="A724"/>
      <c r="B724"/>
      <c r="C724"/>
      <c r="D724"/>
      <c r="E724"/>
      <c r="F724"/>
      <c r="G724"/>
      <c r="H724"/>
      <c r="I724" s="18"/>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row>
    <row r="725" spans="1:68">
      <c r="A725"/>
      <c r="B725"/>
      <c r="C725"/>
      <c r="D725"/>
      <c r="E725"/>
      <c r="F725"/>
      <c r="G725"/>
      <c r="H725"/>
      <c r="I725" s="18"/>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row>
    <row r="726" spans="1:68">
      <c r="A726"/>
      <c r="B726"/>
      <c r="C726"/>
      <c r="D726"/>
      <c r="E726"/>
      <c r="F726"/>
      <c r="G726"/>
      <c r="H726"/>
      <c r="I726" s="18"/>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row>
    <row r="727" spans="1:68">
      <c r="A727"/>
      <c r="B727"/>
      <c r="C727"/>
      <c r="D727"/>
      <c r="E727"/>
      <c r="F727"/>
      <c r="G727"/>
      <c r="H727"/>
      <c r="I727" s="18"/>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c r="BP727"/>
    </row>
    <row r="728" spans="1:68">
      <c r="A728"/>
      <c r="B728"/>
      <c r="C728"/>
      <c r="D728"/>
      <c r="E728"/>
      <c r="F728"/>
      <c r="G728"/>
      <c r="H728"/>
      <c r="I728" s="1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c r="BP728"/>
    </row>
    <row r="729" spans="1:68">
      <c r="A729"/>
      <c r="B729"/>
      <c r="C729"/>
      <c r="D729"/>
      <c r="E729"/>
      <c r="F729"/>
      <c r="G729"/>
      <c r="H729"/>
      <c r="I729" s="18"/>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c r="BP729"/>
    </row>
    <row r="730" spans="1:68">
      <c r="A730"/>
      <c r="B730"/>
      <c r="C730"/>
      <c r="D730"/>
      <c r="E730"/>
      <c r="F730"/>
      <c r="G730"/>
      <c r="H730"/>
      <c r="I730" s="18"/>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c r="BP730"/>
    </row>
    <row r="731" spans="1:68">
      <c r="A731"/>
      <c r="B731"/>
      <c r="C731"/>
      <c r="D731"/>
      <c r="E731"/>
      <c r="F731"/>
      <c r="G731"/>
      <c r="H731"/>
      <c r="I731" s="18"/>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c r="BP731"/>
    </row>
    <row r="732" spans="1:68">
      <c r="A732"/>
      <c r="B732"/>
      <c r="C732"/>
      <c r="D732"/>
      <c r="E732"/>
      <c r="F732"/>
      <c r="G732"/>
      <c r="H732"/>
      <c r="I732" s="18"/>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c r="BP732"/>
    </row>
    <row r="733" spans="1:68">
      <c r="A733"/>
      <c r="B733"/>
      <c r="C733"/>
      <c r="D733"/>
      <c r="E733"/>
      <c r="F733"/>
      <c r="G733"/>
      <c r="H733"/>
      <c r="I733" s="18"/>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c r="BP733"/>
    </row>
    <row r="734" spans="1:68">
      <c r="A734"/>
      <c r="B734"/>
      <c r="C734"/>
      <c r="D734"/>
      <c r="E734"/>
      <c r="F734"/>
      <c r="G734"/>
      <c r="H734"/>
      <c r="I734" s="18"/>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c r="BP734"/>
    </row>
    <row r="735" spans="1:68">
      <c r="A735"/>
      <c r="B735"/>
      <c r="C735"/>
      <c r="D735"/>
      <c r="E735"/>
      <c r="F735"/>
      <c r="G735"/>
      <c r="H735"/>
      <c r="I735" s="18"/>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c r="BP735"/>
    </row>
    <row r="736" spans="1:68">
      <c r="A736"/>
      <c r="B736"/>
      <c r="C736"/>
      <c r="D736"/>
      <c r="E736"/>
      <c r="F736"/>
      <c r="G736"/>
      <c r="H736"/>
      <c r="I736" s="18"/>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c r="BP736"/>
    </row>
  </sheetData>
  <mergeCells count="7">
    <mergeCell ref="A1:G1"/>
    <mergeCell ref="M11:N11"/>
    <mergeCell ref="M12:Q12"/>
    <mergeCell ref="R12:X12"/>
    <mergeCell ref="A6:B6"/>
    <mergeCell ref="A3:C3"/>
    <mergeCell ref="I12:K12"/>
  </mergeCells>
  <phoneticPr fontId="134" type="noConversion"/>
  <dataValidations count="2">
    <dataValidation type="list" allowBlank="1" showInputMessage="1" showErrorMessage="1" sqref="Q72:Q76 Q14:Q70" xr:uid="{08920984-74C0-4EBA-A8F7-133A9F72466F}">
      <formula1>"Select, Before, After"</formula1>
    </dataValidation>
    <dataValidation type="list" allowBlank="1" showInputMessage="1" showErrorMessage="1" sqref="M72:M76 O72:P76 T72:T76 K72:K76 J50:K50 K14:K49 M14:M70 O14:P70 T14:T70 K51:K70" xr:uid="{3732B362-9424-4C64-8FAF-10F400C3AA0C}">
      <formula1>"Select, Yes, No"</formula1>
    </dataValidation>
  </dataValidations>
  <printOptions horizontalCentered="1"/>
  <pageMargins left="0.7" right="0.7" top="0.5" bottom="0.5" header="0.3" footer="0.3"/>
  <pageSetup scale="65" orientation="landscape" r:id="rId1"/>
  <headerFooter>
    <oddFooter>&amp;A&amp;RPage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36AD9-6E9C-4435-B616-758AD298F07F}">
  <sheetPr>
    <tabColor theme="4"/>
  </sheetPr>
  <dimension ref="A1:L79"/>
  <sheetViews>
    <sheetView topLeftCell="A11" zoomScale="90" zoomScaleNormal="90" workbookViewId="0">
      <pane xSplit="1" ySplit="3" topLeftCell="B14" activePane="bottomRight" state="frozen"/>
      <selection activeCell="A11" sqref="A11"/>
      <selection pane="topRight" activeCell="B11" sqref="B11"/>
      <selection pane="bottomLeft" activeCell="A14" sqref="A14"/>
      <selection pane="bottomRight" activeCell="J83" sqref="J83"/>
    </sheetView>
  </sheetViews>
  <sheetFormatPr defaultColWidth="23" defaultRowHeight="12.75"/>
  <cols>
    <col min="2" max="9" width="18.7109375" customWidth="1"/>
    <col min="10" max="10" width="28.5703125" customWidth="1"/>
    <col min="11" max="11" width="18.7109375" customWidth="1"/>
  </cols>
  <sheetData>
    <row r="1" spans="1:12" s="10" customFormat="1" ht="62.25" customHeight="1">
      <c r="A1" s="6422" t="s">
        <v>578</v>
      </c>
      <c r="B1" s="6422"/>
      <c r="C1" s="6422"/>
      <c r="D1" s="6422"/>
      <c r="E1" s="6422"/>
      <c r="F1" s="6422"/>
      <c r="G1" s="6422"/>
      <c r="H1" s="571"/>
      <c r="I1" s="571"/>
      <c r="J1" s="571"/>
      <c r="K1" s="571"/>
    </row>
    <row r="2" spans="1:12">
      <c r="A2" s="259" t="s">
        <v>420</v>
      </c>
    </row>
    <row r="3" spans="1:12">
      <c r="A3" s="259"/>
    </row>
    <row r="4" spans="1:12">
      <c r="A4" s="6377" t="s">
        <v>421</v>
      </c>
      <c r="B4" s="6378"/>
      <c r="C4" s="6378"/>
    </row>
    <row r="5" spans="1:12" ht="15.75">
      <c r="A5" s="6284" t="s">
        <v>427</v>
      </c>
      <c r="B5" s="6284"/>
    </row>
    <row r="6" spans="1:12" ht="15.75">
      <c r="A6" s="292" t="s">
        <v>430</v>
      </c>
      <c r="B6" s="293">
        <v>0</v>
      </c>
    </row>
    <row r="7" spans="1:12" ht="15.75">
      <c r="A7" s="292" t="s">
        <v>429</v>
      </c>
      <c r="B7" s="293" t="s">
        <v>398</v>
      </c>
    </row>
    <row r="8" spans="1:12" ht="15.75">
      <c r="A8" s="292" t="s">
        <v>431</v>
      </c>
      <c r="B8" s="293" t="s">
        <v>428</v>
      </c>
    </row>
    <row r="10" spans="1:12">
      <c r="C10" s="350"/>
    </row>
    <row r="12" spans="1:12">
      <c r="A12" s="50"/>
      <c r="B12" s="227" t="s">
        <v>686</v>
      </c>
      <c r="C12" s="227" t="s">
        <v>687</v>
      </c>
      <c r="D12" s="227" t="s">
        <v>688</v>
      </c>
      <c r="E12" s="227" t="s">
        <v>689</v>
      </c>
      <c r="F12" s="227" t="s">
        <v>690</v>
      </c>
      <c r="G12" s="227" t="s">
        <v>691</v>
      </c>
      <c r="H12" s="227" t="s">
        <v>692</v>
      </c>
      <c r="I12" s="227" t="s">
        <v>693</v>
      </c>
      <c r="J12" s="227" t="s">
        <v>694</v>
      </c>
      <c r="K12" s="227" t="s">
        <v>695</v>
      </c>
      <c r="L12" s="227" t="s">
        <v>696</v>
      </c>
    </row>
    <row r="13" spans="1:12" ht="153.75" customHeight="1">
      <c r="A13" s="232" t="s">
        <v>192</v>
      </c>
      <c r="B13" s="230" t="s">
        <v>539</v>
      </c>
      <c r="C13" s="230" t="s">
        <v>540</v>
      </c>
      <c r="D13" s="231" t="s">
        <v>697</v>
      </c>
      <c r="E13" s="230" t="s">
        <v>701</v>
      </c>
      <c r="F13" s="231" t="s">
        <v>702</v>
      </c>
      <c r="G13" s="231" t="s">
        <v>698</v>
      </c>
      <c r="H13" s="231" t="s">
        <v>699</v>
      </c>
      <c r="I13" s="231" t="s">
        <v>700</v>
      </c>
      <c r="J13" s="385" t="s">
        <v>579</v>
      </c>
      <c r="K13" s="231" t="s">
        <v>703</v>
      </c>
      <c r="L13" s="231" t="s">
        <v>458</v>
      </c>
    </row>
    <row r="14" spans="1:12">
      <c r="A14" s="90" t="s">
        <v>11</v>
      </c>
      <c r="B14" s="6003" t="s">
        <v>732</v>
      </c>
      <c r="C14" s="6005" t="s">
        <v>778</v>
      </c>
      <c r="D14" s="6004">
        <v>550</v>
      </c>
      <c r="E14" s="6065">
        <v>14</v>
      </c>
      <c r="F14" s="6004">
        <v>294</v>
      </c>
      <c r="G14" s="6004">
        <v>135</v>
      </c>
      <c r="H14" s="6004">
        <v>14</v>
      </c>
      <c r="I14" s="6004">
        <v>92</v>
      </c>
      <c r="J14" s="6011" t="s">
        <v>1418</v>
      </c>
      <c r="K14" s="6066"/>
      <c r="L14" s="6066"/>
    </row>
    <row r="15" spans="1:12" ht="60">
      <c r="A15" s="90" t="s">
        <v>12</v>
      </c>
      <c r="B15" s="5511" t="s">
        <v>827</v>
      </c>
      <c r="C15" s="5513" t="s">
        <v>733</v>
      </c>
      <c r="D15" s="5512">
        <v>65</v>
      </c>
      <c r="E15" s="5514">
        <v>4</v>
      </c>
      <c r="F15" s="5512">
        <v>48</v>
      </c>
      <c r="G15" s="5512">
        <v>56</v>
      </c>
      <c r="H15" s="5512">
        <v>4</v>
      </c>
      <c r="I15" s="5512">
        <v>48</v>
      </c>
      <c r="J15" s="5850" t="s">
        <v>779</v>
      </c>
      <c r="K15" s="5515" t="s">
        <v>725</v>
      </c>
      <c r="L15" s="5515" t="s">
        <v>3097</v>
      </c>
    </row>
    <row r="16" spans="1:12" ht="72">
      <c r="A16" s="90" t="s">
        <v>13</v>
      </c>
      <c r="B16" s="6003" t="s">
        <v>827</v>
      </c>
      <c r="C16" s="6005" t="s">
        <v>733</v>
      </c>
      <c r="D16" s="6004">
        <v>260</v>
      </c>
      <c r="E16" s="6065">
        <v>12</v>
      </c>
      <c r="F16" s="6004">
        <v>161</v>
      </c>
      <c r="G16" s="6004">
        <v>110</v>
      </c>
      <c r="H16" s="6004">
        <v>12</v>
      </c>
      <c r="I16" s="6004">
        <v>64</v>
      </c>
      <c r="J16" s="6011" t="s">
        <v>2258</v>
      </c>
      <c r="K16" s="6066" t="s">
        <v>2259</v>
      </c>
      <c r="L16" s="6066"/>
    </row>
    <row r="17" spans="1:12">
      <c r="A17" s="90" t="s">
        <v>14</v>
      </c>
      <c r="B17" s="6003" t="s">
        <v>732</v>
      </c>
      <c r="C17" s="6005" t="s">
        <v>733</v>
      </c>
      <c r="D17" s="6004">
        <v>85</v>
      </c>
      <c r="E17" s="6065">
        <v>8</v>
      </c>
      <c r="F17" s="6004">
        <v>59</v>
      </c>
      <c r="G17" s="6004">
        <v>4</v>
      </c>
      <c r="H17" s="6004">
        <v>4</v>
      </c>
      <c r="I17" s="6004" t="s">
        <v>725</v>
      </c>
      <c r="J17" s="6011" t="s">
        <v>725</v>
      </c>
      <c r="K17" s="6066" t="s">
        <v>725</v>
      </c>
      <c r="L17" s="6066" t="s">
        <v>725</v>
      </c>
    </row>
    <row r="18" spans="1:12" ht="24">
      <c r="A18" s="90" t="s">
        <v>15</v>
      </c>
      <c r="B18" s="5511" t="s">
        <v>1381</v>
      </c>
      <c r="C18" s="5513" t="s">
        <v>1232</v>
      </c>
      <c r="D18" s="5512">
        <v>62</v>
      </c>
      <c r="E18" s="5514">
        <v>6</v>
      </c>
      <c r="F18" s="5512">
        <v>45</v>
      </c>
      <c r="G18" s="5512">
        <v>12</v>
      </c>
      <c r="H18" s="5512">
        <v>6</v>
      </c>
      <c r="I18" s="5512">
        <v>9</v>
      </c>
      <c r="J18" s="5850" t="s">
        <v>1760</v>
      </c>
      <c r="K18" s="5515" t="s">
        <v>398</v>
      </c>
      <c r="L18" s="5515" t="s">
        <v>398</v>
      </c>
    </row>
    <row r="19" spans="1:12" ht="48">
      <c r="A19" s="90" t="s">
        <v>16</v>
      </c>
      <c r="B19" s="6003" t="s">
        <v>827</v>
      </c>
      <c r="C19" s="6005" t="s">
        <v>733</v>
      </c>
      <c r="D19" s="6004">
        <v>137</v>
      </c>
      <c r="E19" s="6065">
        <v>10</v>
      </c>
      <c r="F19" s="6004">
        <v>98</v>
      </c>
      <c r="G19" s="6004">
        <v>36</v>
      </c>
      <c r="H19" s="6004">
        <v>10</v>
      </c>
      <c r="I19" s="6004">
        <v>24</v>
      </c>
      <c r="J19" s="6011" t="s">
        <v>828</v>
      </c>
      <c r="K19" s="6066" t="s">
        <v>398</v>
      </c>
      <c r="L19" s="6066" t="s">
        <v>398</v>
      </c>
    </row>
    <row r="20" spans="1:12" ht="336">
      <c r="A20" s="90" t="s">
        <v>17</v>
      </c>
      <c r="B20" s="5511" t="s">
        <v>1381</v>
      </c>
      <c r="C20" s="5513" t="s">
        <v>733</v>
      </c>
      <c r="D20" s="5512">
        <v>103</v>
      </c>
      <c r="E20" s="5514">
        <v>3</v>
      </c>
      <c r="F20" s="5512">
        <v>87</v>
      </c>
      <c r="G20" s="5512">
        <v>8</v>
      </c>
      <c r="H20" s="5512">
        <v>3</v>
      </c>
      <c r="I20" s="5512">
        <v>0</v>
      </c>
      <c r="J20" s="5850" t="s">
        <v>2748</v>
      </c>
      <c r="K20" s="6201" t="s">
        <v>2749</v>
      </c>
      <c r="L20" s="5515" t="s">
        <v>2750</v>
      </c>
    </row>
    <row r="21" spans="1:12">
      <c r="A21" s="90" t="s">
        <v>18</v>
      </c>
      <c r="B21" s="6003" t="s">
        <v>732</v>
      </c>
      <c r="C21" s="6005" t="s">
        <v>778</v>
      </c>
      <c r="D21" s="6004">
        <v>72</v>
      </c>
      <c r="E21" s="6065">
        <v>2</v>
      </c>
      <c r="F21" s="6004">
        <v>49</v>
      </c>
      <c r="G21" s="6004">
        <v>2</v>
      </c>
      <c r="H21" s="6004">
        <v>2</v>
      </c>
      <c r="I21" s="6004">
        <v>0</v>
      </c>
      <c r="J21" s="6011" t="s">
        <v>398</v>
      </c>
      <c r="K21" s="6066" t="s">
        <v>398</v>
      </c>
      <c r="L21" s="6066" t="s">
        <v>398</v>
      </c>
    </row>
    <row r="22" spans="1:12">
      <c r="A22" s="90" t="s">
        <v>19</v>
      </c>
      <c r="B22" s="6003" t="s">
        <v>732</v>
      </c>
      <c r="C22" s="6005" t="s">
        <v>398</v>
      </c>
      <c r="D22" s="6004">
        <v>66</v>
      </c>
      <c r="E22" s="6065">
        <v>3</v>
      </c>
      <c r="F22" s="6004">
        <v>55</v>
      </c>
      <c r="G22" s="6004">
        <v>13</v>
      </c>
      <c r="H22" s="6004">
        <v>1</v>
      </c>
      <c r="I22" s="6004">
        <v>0</v>
      </c>
      <c r="J22" s="6011" t="s">
        <v>398</v>
      </c>
      <c r="K22" s="6066" t="s">
        <v>398</v>
      </c>
      <c r="L22" s="6066" t="s">
        <v>398</v>
      </c>
    </row>
    <row r="23" spans="1:12">
      <c r="A23" s="90" t="s">
        <v>20</v>
      </c>
      <c r="B23" s="6003" t="s">
        <v>732</v>
      </c>
      <c r="C23" s="6005" t="s">
        <v>733</v>
      </c>
      <c r="D23" s="6004">
        <v>83</v>
      </c>
      <c r="E23" s="6065">
        <v>4</v>
      </c>
      <c r="F23" s="6004">
        <v>47</v>
      </c>
      <c r="G23" s="6004">
        <v>11</v>
      </c>
      <c r="H23" s="6004">
        <v>2</v>
      </c>
      <c r="I23" s="6004">
        <v>11</v>
      </c>
      <c r="J23" s="6011" t="s">
        <v>821</v>
      </c>
      <c r="K23" s="6066" t="s">
        <v>821</v>
      </c>
      <c r="L23" s="6066" t="s">
        <v>821</v>
      </c>
    </row>
    <row r="24" spans="1:12">
      <c r="A24" s="90" t="s">
        <v>21</v>
      </c>
      <c r="B24" s="6003" t="s">
        <v>732</v>
      </c>
      <c r="C24" s="6005" t="s">
        <v>733</v>
      </c>
      <c r="D24" s="6004">
        <v>44</v>
      </c>
      <c r="E24" s="6065">
        <v>3</v>
      </c>
      <c r="F24" s="6004">
        <v>42</v>
      </c>
      <c r="G24" s="6004">
        <v>12</v>
      </c>
      <c r="H24" s="6004">
        <v>2</v>
      </c>
      <c r="I24" s="6004">
        <v>12</v>
      </c>
      <c r="J24" s="6011">
        <v>0</v>
      </c>
      <c r="K24" s="6066" t="s">
        <v>728</v>
      </c>
      <c r="L24" s="6066"/>
    </row>
    <row r="25" spans="1:12" ht="24">
      <c r="A25" s="90" t="s">
        <v>22</v>
      </c>
      <c r="B25" s="6003" t="s">
        <v>732</v>
      </c>
      <c r="C25" s="6005" t="s">
        <v>778</v>
      </c>
      <c r="D25" s="6004">
        <v>62</v>
      </c>
      <c r="E25" s="6065">
        <v>1</v>
      </c>
      <c r="F25" s="6004">
        <v>55</v>
      </c>
      <c r="G25" s="6004">
        <v>4</v>
      </c>
      <c r="H25" s="6004">
        <v>1</v>
      </c>
      <c r="I25" s="6004">
        <v>0</v>
      </c>
      <c r="J25" s="6011" t="s">
        <v>779</v>
      </c>
      <c r="K25" s="6066" t="s">
        <v>780</v>
      </c>
      <c r="L25" s="6066"/>
    </row>
    <row r="26" spans="1:12">
      <c r="A26" s="90" t="s">
        <v>23</v>
      </c>
      <c r="B26" s="6003" t="s">
        <v>732</v>
      </c>
      <c r="C26" s="6005" t="s">
        <v>1232</v>
      </c>
      <c r="D26" s="6004">
        <v>260</v>
      </c>
      <c r="E26" s="6065">
        <v>14</v>
      </c>
      <c r="F26" s="6004">
        <v>156</v>
      </c>
      <c r="G26" s="6004">
        <v>203</v>
      </c>
      <c r="H26" s="6004">
        <v>14</v>
      </c>
      <c r="I26" s="6004">
        <v>156</v>
      </c>
      <c r="J26" s="6011" t="s">
        <v>398</v>
      </c>
      <c r="K26" s="6066" t="s">
        <v>398</v>
      </c>
      <c r="L26" s="6066" t="s">
        <v>398</v>
      </c>
    </row>
    <row r="27" spans="1:12" ht="24">
      <c r="A27" s="90" t="s">
        <v>24</v>
      </c>
      <c r="B27" s="6003" t="s">
        <v>827</v>
      </c>
      <c r="C27" s="6005" t="s">
        <v>733</v>
      </c>
      <c r="D27" s="6004">
        <v>1200</v>
      </c>
      <c r="E27" s="6065">
        <v>76</v>
      </c>
      <c r="F27" s="6004">
        <v>651</v>
      </c>
      <c r="G27" s="6004">
        <v>42</v>
      </c>
      <c r="H27" s="6004">
        <v>38</v>
      </c>
      <c r="I27" s="6004">
        <v>0</v>
      </c>
      <c r="J27" s="6011" t="s">
        <v>2804</v>
      </c>
      <c r="K27" s="6066" t="s">
        <v>2805</v>
      </c>
      <c r="L27" s="6066" t="s">
        <v>2806</v>
      </c>
    </row>
    <row r="28" spans="1:12">
      <c r="A28" s="90" t="s">
        <v>25</v>
      </c>
      <c r="B28" s="6003" t="s">
        <v>732</v>
      </c>
      <c r="C28" s="6005" t="s">
        <v>733</v>
      </c>
      <c r="D28" s="6004">
        <v>45</v>
      </c>
      <c r="E28" s="6065">
        <v>5</v>
      </c>
      <c r="F28" s="6004">
        <v>42</v>
      </c>
      <c r="G28" s="6004">
        <v>4</v>
      </c>
      <c r="H28" s="6004">
        <v>4</v>
      </c>
      <c r="I28" s="6004">
        <v>0</v>
      </c>
      <c r="J28" s="6011" t="s">
        <v>1045</v>
      </c>
      <c r="K28" s="6066" t="s">
        <v>398</v>
      </c>
      <c r="L28" s="6066" t="s">
        <v>398</v>
      </c>
    </row>
    <row r="29" spans="1:12">
      <c r="A29" s="90" t="s">
        <v>26</v>
      </c>
      <c r="B29" s="5511" t="s">
        <v>732</v>
      </c>
      <c r="C29" s="5513" t="s">
        <v>398</v>
      </c>
      <c r="D29" s="5512">
        <v>60</v>
      </c>
      <c r="E29" s="5514">
        <v>2</v>
      </c>
      <c r="F29" s="5512">
        <v>56</v>
      </c>
      <c r="G29" s="5512">
        <v>2</v>
      </c>
      <c r="H29" s="5512">
        <v>1</v>
      </c>
      <c r="I29" s="5512">
        <v>0</v>
      </c>
      <c r="J29" s="5850">
        <v>0</v>
      </c>
      <c r="K29" s="5515" t="s">
        <v>2837</v>
      </c>
      <c r="L29" s="5515" t="s">
        <v>2837</v>
      </c>
    </row>
    <row r="30" spans="1:12">
      <c r="A30" s="90" t="s">
        <v>27</v>
      </c>
      <c r="B30" s="6003" t="s">
        <v>827</v>
      </c>
      <c r="C30" s="6005" t="s">
        <v>778</v>
      </c>
      <c r="D30" s="6004">
        <v>36</v>
      </c>
      <c r="E30" s="6065">
        <v>2</v>
      </c>
      <c r="F30" s="6004">
        <v>32</v>
      </c>
      <c r="G30" s="6004">
        <v>3</v>
      </c>
      <c r="H30" s="6004">
        <v>2</v>
      </c>
      <c r="I30" s="6004">
        <v>0</v>
      </c>
      <c r="J30" s="6011" t="s">
        <v>398</v>
      </c>
      <c r="K30" s="6066" t="s">
        <v>398</v>
      </c>
      <c r="L30" s="6066"/>
    </row>
    <row r="31" spans="1:12">
      <c r="A31" s="90" t="s">
        <v>28</v>
      </c>
      <c r="B31" s="6003" t="s">
        <v>732</v>
      </c>
      <c r="C31" s="6005" t="s">
        <v>733</v>
      </c>
      <c r="D31" s="6004">
        <v>60</v>
      </c>
      <c r="E31" s="6065">
        <v>2</v>
      </c>
      <c r="F31" s="6004">
        <v>52</v>
      </c>
      <c r="G31" s="6004">
        <v>5</v>
      </c>
      <c r="H31" s="6004">
        <v>2</v>
      </c>
      <c r="I31" s="6004">
        <v>0</v>
      </c>
      <c r="J31" s="6011" t="s">
        <v>398</v>
      </c>
      <c r="K31" s="6066" t="s">
        <v>398</v>
      </c>
      <c r="L31" s="6066"/>
    </row>
    <row r="32" spans="1:12">
      <c r="A32" s="90" t="s">
        <v>29</v>
      </c>
      <c r="B32" s="6003" t="s">
        <v>732</v>
      </c>
      <c r="C32" s="6005" t="s">
        <v>398</v>
      </c>
      <c r="D32" s="6004">
        <v>38</v>
      </c>
      <c r="E32" s="6065">
        <v>2</v>
      </c>
      <c r="F32" s="6004">
        <v>29</v>
      </c>
      <c r="G32" s="6004">
        <v>2</v>
      </c>
      <c r="H32" s="6004">
        <v>1</v>
      </c>
      <c r="I32" s="6004" t="s">
        <v>725</v>
      </c>
      <c r="J32" s="6011" t="s">
        <v>725</v>
      </c>
      <c r="K32" s="6066" t="s">
        <v>725</v>
      </c>
      <c r="L32" s="6066" t="s">
        <v>725</v>
      </c>
    </row>
    <row r="33" spans="1:12">
      <c r="A33" s="90" t="s">
        <v>30</v>
      </c>
      <c r="B33" s="6003" t="s">
        <v>398</v>
      </c>
      <c r="C33" s="6005" t="s">
        <v>398</v>
      </c>
      <c r="D33" s="6004" t="s">
        <v>398</v>
      </c>
      <c r="E33" s="6065" t="s">
        <v>398</v>
      </c>
      <c r="F33" s="6004" t="s">
        <v>398</v>
      </c>
      <c r="G33" s="6004">
        <v>2</v>
      </c>
      <c r="H33" s="6004">
        <v>1</v>
      </c>
      <c r="I33" s="6004">
        <v>0</v>
      </c>
      <c r="J33" s="6011" t="s">
        <v>398</v>
      </c>
      <c r="K33" s="6066" t="s">
        <v>1797</v>
      </c>
      <c r="L33" s="6066" t="s">
        <v>398</v>
      </c>
    </row>
    <row r="34" spans="1:12">
      <c r="A34" s="90" t="s">
        <v>31</v>
      </c>
      <c r="B34" s="6003" t="s">
        <v>732</v>
      </c>
      <c r="C34" s="6005" t="s">
        <v>733</v>
      </c>
      <c r="D34" s="6004">
        <v>75</v>
      </c>
      <c r="E34" s="6065">
        <v>3</v>
      </c>
      <c r="F34" s="6004">
        <v>62</v>
      </c>
      <c r="G34" s="6004">
        <v>2</v>
      </c>
      <c r="H34" s="6004">
        <v>2</v>
      </c>
      <c r="I34" s="6004" t="s">
        <v>398</v>
      </c>
      <c r="J34" s="6011">
        <v>0</v>
      </c>
      <c r="K34" s="6066" t="s">
        <v>728</v>
      </c>
      <c r="L34" s="6066" t="s">
        <v>728</v>
      </c>
    </row>
    <row r="35" spans="1:12" ht="24">
      <c r="A35" s="90" t="s">
        <v>32</v>
      </c>
      <c r="B35" s="6003" t="s">
        <v>827</v>
      </c>
      <c r="C35" s="6005" t="s">
        <v>733</v>
      </c>
      <c r="D35" s="6004">
        <v>110</v>
      </c>
      <c r="E35" s="6065">
        <v>4</v>
      </c>
      <c r="F35" s="6004">
        <v>86</v>
      </c>
      <c r="G35" s="6004">
        <v>22</v>
      </c>
      <c r="H35" s="6004">
        <v>4</v>
      </c>
      <c r="I35" s="6004">
        <v>14</v>
      </c>
      <c r="J35" s="6011" t="s">
        <v>1045</v>
      </c>
      <c r="K35" s="6066" t="s">
        <v>1821</v>
      </c>
      <c r="L35" s="6066"/>
    </row>
    <row r="36" spans="1:12">
      <c r="A36" s="90" t="s">
        <v>33</v>
      </c>
      <c r="B36" s="6003" t="s">
        <v>732</v>
      </c>
      <c r="C36" s="6005" t="s">
        <v>733</v>
      </c>
      <c r="D36" s="6004">
        <v>46</v>
      </c>
      <c r="E36" s="6065">
        <v>2</v>
      </c>
      <c r="F36" s="6004">
        <v>42</v>
      </c>
      <c r="G36" s="6004">
        <v>23</v>
      </c>
      <c r="H36" s="6004">
        <v>1</v>
      </c>
      <c r="I36" s="6004">
        <v>21</v>
      </c>
      <c r="J36" s="6011" t="s">
        <v>1045</v>
      </c>
      <c r="K36" s="6066" t="s">
        <v>1045</v>
      </c>
      <c r="L36" s="6066" t="s">
        <v>1045</v>
      </c>
    </row>
    <row r="37" spans="1:12" ht="24">
      <c r="A37" s="143" t="s">
        <v>34</v>
      </c>
      <c r="B37" s="6003" t="s">
        <v>827</v>
      </c>
      <c r="C37" s="6005" t="s">
        <v>733</v>
      </c>
      <c r="D37" s="6004">
        <v>65</v>
      </c>
      <c r="E37" s="6065">
        <v>3</v>
      </c>
      <c r="F37" s="6004">
        <v>51</v>
      </c>
      <c r="G37" s="6004">
        <v>48</v>
      </c>
      <c r="H37" s="6004">
        <v>3</v>
      </c>
      <c r="I37" s="6004">
        <v>42</v>
      </c>
      <c r="J37" s="6011" t="s">
        <v>3044</v>
      </c>
      <c r="K37" s="6066" t="s">
        <v>3045</v>
      </c>
      <c r="L37" s="6066" t="s">
        <v>398</v>
      </c>
    </row>
    <row r="38" spans="1:12" ht="240">
      <c r="A38" s="153" t="s">
        <v>35</v>
      </c>
      <c r="B38" s="4908" t="s">
        <v>732</v>
      </c>
      <c r="C38" s="4908" t="s">
        <v>733</v>
      </c>
      <c r="D38" s="4908">
        <v>110</v>
      </c>
      <c r="E38" s="4909">
        <v>5</v>
      </c>
      <c r="F38" s="4908">
        <v>80</v>
      </c>
      <c r="G38" s="4908">
        <v>12</v>
      </c>
      <c r="H38" s="4908">
        <v>2</v>
      </c>
      <c r="I38" s="4908">
        <v>4</v>
      </c>
      <c r="J38" s="6011" t="s">
        <v>2687</v>
      </c>
      <c r="K38" s="4908" t="s">
        <v>2688</v>
      </c>
      <c r="L38" s="4908" t="s">
        <v>398</v>
      </c>
    </row>
    <row r="39" spans="1:12" ht="24">
      <c r="A39" s="90" t="s">
        <v>36</v>
      </c>
      <c r="B39" s="5511" t="s">
        <v>732</v>
      </c>
      <c r="C39" s="5513" t="s">
        <v>733</v>
      </c>
      <c r="D39" s="5512">
        <v>900</v>
      </c>
      <c r="E39" s="5514">
        <v>86</v>
      </c>
      <c r="F39" s="5512">
        <v>562</v>
      </c>
      <c r="G39" s="5512">
        <v>900</v>
      </c>
      <c r="H39" s="5512">
        <v>86</v>
      </c>
      <c r="I39" s="5512">
        <v>562</v>
      </c>
      <c r="J39" s="5850" t="s">
        <v>1943</v>
      </c>
      <c r="K39" s="5515" t="s">
        <v>1944</v>
      </c>
      <c r="L39" s="5515" t="s">
        <v>398</v>
      </c>
    </row>
    <row r="40" spans="1:12" ht="36">
      <c r="A40" s="90" t="s">
        <v>37</v>
      </c>
      <c r="B40" s="6003" t="s">
        <v>827</v>
      </c>
      <c r="C40" s="6005" t="s">
        <v>733</v>
      </c>
      <c r="D40" s="6004">
        <v>50</v>
      </c>
      <c r="E40" s="6065">
        <v>3</v>
      </c>
      <c r="F40" s="6004">
        <v>31</v>
      </c>
      <c r="G40" s="6004">
        <v>3</v>
      </c>
      <c r="H40" s="6004">
        <v>3</v>
      </c>
      <c r="I40" s="6004">
        <v>0</v>
      </c>
      <c r="J40" s="6011" t="s">
        <v>1521</v>
      </c>
      <c r="K40" s="6066" t="s">
        <v>398</v>
      </c>
      <c r="L40" s="6066" t="s">
        <v>398</v>
      </c>
    </row>
    <row r="41" spans="1:12">
      <c r="A41" s="90" t="s">
        <v>38</v>
      </c>
      <c r="B41" s="6003" t="s">
        <v>732</v>
      </c>
      <c r="C41" s="6005" t="s">
        <v>733</v>
      </c>
      <c r="D41" s="6004">
        <v>3000</v>
      </c>
      <c r="E41" s="6065">
        <v>162</v>
      </c>
      <c r="F41" s="6004">
        <v>2862</v>
      </c>
      <c r="G41" s="6004">
        <v>100</v>
      </c>
      <c r="H41" s="6004">
        <v>81</v>
      </c>
      <c r="I41" s="6004">
        <v>0</v>
      </c>
      <c r="J41" s="6011" t="s">
        <v>1045</v>
      </c>
      <c r="K41" s="6066" t="s">
        <v>1045</v>
      </c>
      <c r="L41" s="6066" t="s">
        <v>1045</v>
      </c>
    </row>
    <row r="42" spans="1:12">
      <c r="A42" s="90" t="s">
        <v>39</v>
      </c>
      <c r="B42" s="6003" t="s">
        <v>827</v>
      </c>
      <c r="C42" s="6005" t="s">
        <v>733</v>
      </c>
      <c r="D42" s="6004">
        <v>250</v>
      </c>
      <c r="E42" s="6065">
        <v>16</v>
      </c>
      <c r="F42" s="6004">
        <v>147</v>
      </c>
      <c r="G42" s="6004">
        <v>46</v>
      </c>
      <c r="H42" s="6004">
        <v>16</v>
      </c>
      <c r="I42" s="6004">
        <v>0</v>
      </c>
      <c r="J42" s="6011" t="s">
        <v>398</v>
      </c>
      <c r="K42" s="6066" t="s">
        <v>958</v>
      </c>
      <c r="L42" s="6066"/>
    </row>
    <row r="43" spans="1:12" ht="84">
      <c r="A43" s="90" t="s">
        <v>40</v>
      </c>
      <c r="B43" s="6003" t="s">
        <v>732</v>
      </c>
      <c r="C43" s="6005" t="s">
        <v>733</v>
      </c>
      <c r="D43" s="6004">
        <v>442</v>
      </c>
      <c r="E43" s="6065">
        <v>32</v>
      </c>
      <c r="F43" s="6004">
        <v>410</v>
      </c>
      <c r="G43" s="6004">
        <v>150</v>
      </c>
      <c r="H43" s="6004">
        <v>8</v>
      </c>
      <c r="I43" s="6004">
        <v>93</v>
      </c>
      <c r="J43" s="6011" t="s">
        <v>1460</v>
      </c>
      <c r="K43" s="6066" t="s">
        <v>1461</v>
      </c>
      <c r="L43" s="6066"/>
    </row>
    <row r="44" spans="1:12" ht="24">
      <c r="A44" s="90" t="s">
        <v>41</v>
      </c>
      <c r="B44" s="6003" t="s">
        <v>732</v>
      </c>
      <c r="C44" s="6005" t="s">
        <v>733</v>
      </c>
      <c r="D44" s="6004">
        <v>599</v>
      </c>
      <c r="E44" s="6065">
        <v>30</v>
      </c>
      <c r="F44" s="6004">
        <v>378</v>
      </c>
      <c r="G44" s="6004">
        <v>189</v>
      </c>
      <c r="H44" s="6004">
        <v>20</v>
      </c>
      <c r="I44" s="6004">
        <v>186</v>
      </c>
      <c r="J44" s="6011" t="s">
        <v>2140</v>
      </c>
      <c r="K44" s="6066" t="s">
        <v>2141</v>
      </c>
      <c r="L44" s="6066" t="s">
        <v>398</v>
      </c>
    </row>
    <row r="45" spans="1:12" ht="24">
      <c r="A45" s="90" t="s">
        <v>42</v>
      </c>
      <c r="B45" s="6003" t="s">
        <v>732</v>
      </c>
      <c r="C45" s="6005" t="s">
        <v>733</v>
      </c>
      <c r="D45" s="6004">
        <v>117</v>
      </c>
      <c r="E45" s="6065">
        <v>6</v>
      </c>
      <c r="F45" s="6004">
        <v>99</v>
      </c>
      <c r="G45" s="6004">
        <v>7</v>
      </c>
      <c r="H45" s="6004">
        <v>3</v>
      </c>
      <c r="I45" s="6004">
        <v>0</v>
      </c>
      <c r="J45" s="6011" t="s">
        <v>1985</v>
      </c>
      <c r="K45" s="6066" t="s">
        <v>398</v>
      </c>
      <c r="L45" s="6066" t="s">
        <v>398</v>
      </c>
    </row>
    <row r="46" spans="1:12" ht="84">
      <c r="A46" s="90" t="s">
        <v>43</v>
      </c>
      <c r="B46" s="6003" t="s">
        <v>827</v>
      </c>
      <c r="C46" s="6005" t="s">
        <v>733</v>
      </c>
      <c r="D46" s="6004">
        <v>325</v>
      </c>
      <c r="E46" s="6065">
        <v>23</v>
      </c>
      <c r="F46" s="6004">
        <v>261</v>
      </c>
      <c r="G46" s="6004">
        <v>329</v>
      </c>
      <c r="H46" s="6004">
        <v>23</v>
      </c>
      <c r="I46" s="6004">
        <v>261</v>
      </c>
      <c r="J46" s="6011" t="s">
        <v>1685</v>
      </c>
      <c r="K46" s="6066" t="s">
        <v>1686</v>
      </c>
      <c r="L46" s="6066" t="s">
        <v>398</v>
      </c>
    </row>
    <row r="47" spans="1:12">
      <c r="A47" s="90" t="s">
        <v>44</v>
      </c>
      <c r="B47" s="6003" t="s">
        <v>827</v>
      </c>
      <c r="C47" s="6005" t="s">
        <v>733</v>
      </c>
      <c r="D47" s="6004">
        <v>45</v>
      </c>
      <c r="E47" s="6065">
        <v>3</v>
      </c>
      <c r="F47" s="6004">
        <v>24</v>
      </c>
      <c r="G47" s="6004">
        <v>28</v>
      </c>
      <c r="H47" s="6004">
        <v>3</v>
      </c>
      <c r="I47" s="6004">
        <v>24</v>
      </c>
      <c r="J47" s="6011" t="s">
        <v>958</v>
      </c>
      <c r="K47" s="6066"/>
      <c r="L47" s="6066"/>
    </row>
    <row r="48" spans="1:12" ht="84">
      <c r="A48" s="143" t="s">
        <v>45</v>
      </c>
      <c r="B48" s="6003" t="s">
        <v>827</v>
      </c>
      <c r="C48" s="6005" t="s">
        <v>733</v>
      </c>
      <c r="D48" s="6004">
        <v>138</v>
      </c>
      <c r="E48" s="6065">
        <v>8</v>
      </c>
      <c r="F48" s="6004">
        <v>130</v>
      </c>
      <c r="G48" s="6004">
        <v>8</v>
      </c>
      <c r="H48" s="6004">
        <v>4</v>
      </c>
      <c r="I48" s="6004">
        <v>0</v>
      </c>
      <c r="J48" s="6011" t="s">
        <v>962</v>
      </c>
      <c r="K48" s="6066" t="s">
        <v>963</v>
      </c>
      <c r="L48" s="6066" t="s">
        <v>398</v>
      </c>
    </row>
    <row r="49" spans="1:12" ht="24">
      <c r="A49" s="143" t="s">
        <v>46</v>
      </c>
      <c r="B49" s="6003" t="s">
        <v>827</v>
      </c>
      <c r="C49" s="6005" t="s">
        <v>733</v>
      </c>
      <c r="D49" s="6004">
        <v>55</v>
      </c>
      <c r="E49" s="6065">
        <v>4</v>
      </c>
      <c r="F49" s="6004">
        <v>42</v>
      </c>
      <c r="G49" s="6004">
        <v>55</v>
      </c>
      <c r="H49" s="6004">
        <v>4</v>
      </c>
      <c r="I49" s="6004">
        <v>42</v>
      </c>
      <c r="J49" s="6011" t="s">
        <v>398</v>
      </c>
      <c r="K49" s="6066" t="s">
        <v>1192</v>
      </c>
      <c r="L49" s="6066" t="s">
        <v>398</v>
      </c>
    </row>
    <row r="50" spans="1:12" ht="48">
      <c r="A50" s="90" t="s">
        <v>47</v>
      </c>
      <c r="B50" s="6003" t="s">
        <v>827</v>
      </c>
      <c r="C50" s="6005" t="s">
        <v>1232</v>
      </c>
      <c r="D50" s="6004">
        <v>105</v>
      </c>
      <c r="E50" s="6065">
        <v>6</v>
      </c>
      <c r="F50" s="6004">
        <v>79</v>
      </c>
      <c r="G50" s="6004">
        <v>16</v>
      </c>
      <c r="H50" s="6004">
        <v>6</v>
      </c>
      <c r="I50" s="6004">
        <v>0</v>
      </c>
      <c r="J50" s="6011" t="s">
        <v>1565</v>
      </c>
      <c r="K50" s="6066" t="s">
        <v>1566</v>
      </c>
      <c r="L50" s="6066" t="s">
        <v>398</v>
      </c>
    </row>
    <row r="51" spans="1:12" ht="48">
      <c r="A51" s="90" t="s">
        <v>48</v>
      </c>
      <c r="B51" s="6003" t="s">
        <v>732</v>
      </c>
      <c r="C51" s="6005" t="s">
        <v>733</v>
      </c>
      <c r="D51" s="6004">
        <v>127</v>
      </c>
      <c r="E51" s="6065">
        <v>6</v>
      </c>
      <c r="F51" s="6004">
        <v>125</v>
      </c>
      <c r="G51" s="6004">
        <v>6</v>
      </c>
      <c r="H51" s="6004">
        <v>3</v>
      </c>
      <c r="I51" s="6004">
        <v>0</v>
      </c>
      <c r="J51" s="6011" t="s">
        <v>1112</v>
      </c>
      <c r="K51" s="6066" t="s">
        <v>1113</v>
      </c>
      <c r="L51" s="6066" t="s">
        <v>398</v>
      </c>
    </row>
    <row r="52" spans="1:12" ht="36">
      <c r="A52" s="90" t="s">
        <v>49</v>
      </c>
      <c r="B52" s="6003" t="s">
        <v>732</v>
      </c>
      <c r="C52" s="6005" t="s">
        <v>733</v>
      </c>
      <c r="D52" s="6004">
        <v>253</v>
      </c>
      <c r="E52" s="6065">
        <v>35</v>
      </c>
      <c r="F52" s="6004">
        <v>188</v>
      </c>
      <c r="G52" s="6004">
        <v>16</v>
      </c>
      <c r="H52" s="6004">
        <v>14</v>
      </c>
      <c r="I52" s="6004">
        <v>0</v>
      </c>
      <c r="J52" s="6011" t="s">
        <v>876</v>
      </c>
      <c r="K52" s="6066" t="s">
        <v>877</v>
      </c>
      <c r="L52" s="6066" t="s">
        <v>398</v>
      </c>
    </row>
    <row r="53" spans="1:12" ht="36">
      <c r="A53" s="90" t="s">
        <v>50</v>
      </c>
      <c r="B53" s="6003" t="s">
        <v>827</v>
      </c>
      <c r="C53" s="6005" t="s">
        <v>733</v>
      </c>
      <c r="D53" s="6004">
        <v>230</v>
      </c>
      <c r="E53" s="6065">
        <v>18</v>
      </c>
      <c r="F53" s="6004">
        <v>204</v>
      </c>
      <c r="G53" s="6004">
        <v>28</v>
      </c>
      <c r="H53" s="6004">
        <v>18</v>
      </c>
      <c r="I53" s="6004" t="s">
        <v>2253</v>
      </c>
      <c r="J53" s="6011" t="s">
        <v>2434</v>
      </c>
      <c r="K53" s="6066" t="s">
        <v>2435</v>
      </c>
      <c r="L53" s="6066" t="s">
        <v>2253</v>
      </c>
    </row>
    <row r="54" spans="1:12">
      <c r="A54" s="90" t="s">
        <v>51</v>
      </c>
      <c r="B54" s="6003" t="s">
        <v>827</v>
      </c>
      <c r="C54" s="6005" t="s">
        <v>733</v>
      </c>
      <c r="D54" s="6004">
        <v>160</v>
      </c>
      <c r="E54" s="6065">
        <v>9</v>
      </c>
      <c r="F54" s="6004">
        <v>124</v>
      </c>
      <c r="G54" s="6004">
        <v>28</v>
      </c>
      <c r="H54" s="6004">
        <v>9</v>
      </c>
      <c r="I54" s="6004">
        <v>0</v>
      </c>
      <c r="J54" s="6011" t="s">
        <v>2177</v>
      </c>
      <c r="K54" s="6066"/>
      <c r="L54" s="6066"/>
    </row>
    <row r="55" spans="1:12" ht="96">
      <c r="A55" s="90" t="s">
        <v>52</v>
      </c>
      <c r="B55" s="6003" t="s">
        <v>732</v>
      </c>
      <c r="C55" s="6005" t="s">
        <v>1232</v>
      </c>
      <c r="D55" s="6004">
        <v>34</v>
      </c>
      <c r="E55" s="6065">
        <v>8</v>
      </c>
      <c r="F55" s="6004">
        <v>26</v>
      </c>
      <c r="G55" s="6004">
        <v>4</v>
      </c>
      <c r="H55" s="6004">
        <v>4</v>
      </c>
      <c r="I55" s="6004">
        <v>0</v>
      </c>
      <c r="J55" s="6011" t="s">
        <v>1862</v>
      </c>
      <c r="K55" s="6011" t="s">
        <v>1863</v>
      </c>
      <c r="L55" s="6011" t="s">
        <v>1864</v>
      </c>
    </row>
    <row r="56" spans="1:12" ht="36">
      <c r="A56" s="90" t="s">
        <v>53</v>
      </c>
      <c r="B56" s="6003" t="s">
        <v>732</v>
      </c>
      <c r="C56" s="6005" t="s">
        <v>733</v>
      </c>
      <c r="D56" s="6004">
        <v>27</v>
      </c>
      <c r="E56" s="6065">
        <v>1</v>
      </c>
      <c r="F56" s="6004">
        <v>13</v>
      </c>
      <c r="G56" s="6004">
        <v>2</v>
      </c>
      <c r="H56" s="6004">
        <v>1</v>
      </c>
      <c r="I56" s="6004">
        <v>0</v>
      </c>
      <c r="J56" s="6202" t="s">
        <v>1612</v>
      </c>
      <c r="K56" s="6066" t="s">
        <v>1613</v>
      </c>
      <c r="L56" s="6066" t="s">
        <v>1614</v>
      </c>
    </row>
    <row r="57" spans="1:12">
      <c r="A57" s="90" t="s">
        <v>54</v>
      </c>
      <c r="B57" s="5511" t="s">
        <v>732</v>
      </c>
      <c r="C57" s="5513" t="s">
        <v>733</v>
      </c>
      <c r="D57" s="5512">
        <v>35</v>
      </c>
      <c r="E57" s="5514">
        <v>2</v>
      </c>
      <c r="F57" s="5512">
        <v>24</v>
      </c>
      <c r="G57" s="5512">
        <v>4</v>
      </c>
      <c r="H57" s="5512">
        <v>2</v>
      </c>
      <c r="I57" s="5512">
        <v>0</v>
      </c>
      <c r="J57" s="5850" t="s">
        <v>1045</v>
      </c>
      <c r="K57" s="5515" t="s">
        <v>398</v>
      </c>
      <c r="L57" s="5515" t="s">
        <v>398</v>
      </c>
    </row>
    <row r="58" spans="1:12">
      <c r="A58" s="90" t="s">
        <v>55</v>
      </c>
      <c r="B58" s="5511" t="s">
        <v>827</v>
      </c>
      <c r="C58" s="5513" t="s">
        <v>733</v>
      </c>
      <c r="D58" s="5512">
        <v>140</v>
      </c>
      <c r="E58" s="5514">
        <v>8</v>
      </c>
      <c r="F58" s="5512">
        <v>106</v>
      </c>
      <c r="G58" s="5512">
        <v>10</v>
      </c>
      <c r="H58" s="5512">
        <v>8</v>
      </c>
      <c r="I58" s="5512">
        <v>0</v>
      </c>
      <c r="J58" s="5850" t="s">
        <v>2874</v>
      </c>
      <c r="K58" s="5515" t="s">
        <v>1045</v>
      </c>
      <c r="L58" s="5515" t="s">
        <v>398</v>
      </c>
    </row>
    <row r="59" spans="1:12" ht="24">
      <c r="A59" s="90" t="s">
        <v>56</v>
      </c>
      <c r="B59" s="6003" t="s">
        <v>1381</v>
      </c>
      <c r="C59" s="6005" t="s">
        <v>778</v>
      </c>
      <c r="D59" s="6004">
        <v>100</v>
      </c>
      <c r="E59" s="6065">
        <v>14</v>
      </c>
      <c r="F59" s="6004">
        <v>94</v>
      </c>
      <c r="G59" s="6004">
        <v>40</v>
      </c>
      <c r="H59" s="6004">
        <v>14</v>
      </c>
      <c r="I59" s="6004">
        <v>36</v>
      </c>
      <c r="J59" s="6011" t="s">
        <v>2618</v>
      </c>
      <c r="K59" s="6066"/>
      <c r="L59" s="6066" t="s">
        <v>3011</v>
      </c>
    </row>
    <row r="60" spans="1:12">
      <c r="A60" s="90" t="s">
        <v>57</v>
      </c>
      <c r="B60" s="5511" t="s">
        <v>732</v>
      </c>
      <c r="C60" s="5513" t="s">
        <v>733</v>
      </c>
      <c r="D60" s="5512">
        <v>1845</v>
      </c>
      <c r="E60" s="5514">
        <v>114</v>
      </c>
      <c r="F60" s="5512">
        <v>1581</v>
      </c>
      <c r="G60" s="5512">
        <v>130</v>
      </c>
      <c r="H60" s="5512">
        <v>86</v>
      </c>
      <c r="I60" s="5512">
        <v>0</v>
      </c>
      <c r="J60" s="5850"/>
      <c r="K60" s="5515"/>
      <c r="L60" s="5515"/>
    </row>
    <row r="61" spans="1:12">
      <c r="A61" s="90" t="s">
        <v>58</v>
      </c>
      <c r="B61" s="6003" t="s">
        <v>827</v>
      </c>
      <c r="C61" s="6005" t="s">
        <v>1232</v>
      </c>
      <c r="D61" s="6004">
        <v>127</v>
      </c>
      <c r="E61" s="6065">
        <v>5</v>
      </c>
      <c r="F61" s="6004">
        <v>83</v>
      </c>
      <c r="G61" s="6004">
        <v>108</v>
      </c>
      <c r="H61" s="6004">
        <v>5</v>
      </c>
      <c r="I61" s="6004">
        <v>83</v>
      </c>
      <c r="J61" s="6011" t="s">
        <v>779</v>
      </c>
      <c r="K61" s="6066" t="s">
        <v>725</v>
      </c>
      <c r="L61" s="6066" t="s">
        <v>725</v>
      </c>
    </row>
    <row r="62" spans="1:12" ht="216">
      <c r="A62" s="90" t="s">
        <v>59</v>
      </c>
      <c r="B62" s="6003" t="s">
        <v>1381</v>
      </c>
      <c r="C62" s="6005" t="s">
        <v>1232</v>
      </c>
      <c r="D62" s="6004">
        <v>68</v>
      </c>
      <c r="E62" s="6065">
        <v>2</v>
      </c>
      <c r="F62" s="6004">
        <v>40</v>
      </c>
      <c r="G62" s="6004">
        <v>8</v>
      </c>
      <c r="H62" s="6004">
        <v>2</v>
      </c>
      <c r="I62" s="6004">
        <v>0</v>
      </c>
      <c r="J62" s="6011" t="s">
        <v>2532</v>
      </c>
      <c r="K62" s="6066" t="s">
        <v>2533</v>
      </c>
      <c r="L62" s="6066" t="s">
        <v>1045</v>
      </c>
    </row>
    <row r="63" spans="1:12">
      <c r="A63" s="90" t="s">
        <v>60</v>
      </c>
      <c r="B63" s="6003" t="s">
        <v>732</v>
      </c>
      <c r="C63" s="6005" t="s">
        <v>778</v>
      </c>
      <c r="D63" s="6004">
        <v>143</v>
      </c>
      <c r="E63" s="6065">
        <v>8</v>
      </c>
      <c r="F63" s="6004">
        <v>117</v>
      </c>
      <c r="G63" s="6004">
        <v>26</v>
      </c>
      <c r="H63" s="6004">
        <v>2</v>
      </c>
      <c r="I63" s="6004">
        <v>24</v>
      </c>
      <c r="J63" s="6011"/>
      <c r="K63" s="6066"/>
      <c r="L63" s="6066"/>
    </row>
    <row r="64" spans="1:12" ht="36">
      <c r="A64" s="90" t="s">
        <v>61</v>
      </c>
      <c r="B64" s="5511" t="s">
        <v>732</v>
      </c>
      <c r="C64" s="5513" t="s">
        <v>733</v>
      </c>
      <c r="D64" s="5512">
        <v>235</v>
      </c>
      <c r="E64" s="5514">
        <v>28</v>
      </c>
      <c r="F64" s="5512">
        <v>206</v>
      </c>
      <c r="G64" s="5512">
        <v>18</v>
      </c>
      <c r="H64" s="5512" t="s">
        <v>2957</v>
      </c>
      <c r="I64" s="5512">
        <v>0</v>
      </c>
      <c r="J64" s="5850" t="s">
        <v>2958</v>
      </c>
      <c r="K64" s="5515" t="s">
        <v>2959</v>
      </c>
      <c r="L64" s="5515" t="s">
        <v>2960</v>
      </c>
    </row>
    <row r="65" spans="1:12" ht="84">
      <c r="A65" s="90" t="s">
        <v>62</v>
      </c>
      <c r="B65" s="6003" t="s">
        <v>827</v>
      </c>
      <c r="C65" s="6005" t="s">
        <v>778</v>
      </c>
      <c r="D65" s="6004">
        <v>93</v>
      </c>
      <c r="E65" s="6065">
        <v>6</v>
      </c>
      <c r="F65" s="6004">
        <v>51</v>
      </c>
      <c r="G65" s="6004">
        <v>84</v>
      </c>
      <c r="H65" s="6004">
        <v>6</v>
      </c>
      <c r="I65" s="6004">
        <v>51</v>
      </c>
      <c r="J65" s="6011" t="s">
        <v>2212</v>
      </c>
      <c r="K65" s="6066"/>
      <c r="L65" s="6066"/>
    </row>
    <row r="66" spans="1:12">
      <c r="A66" s="90" t="s">
        <v>63</v>
      </c>
      <c r="B66" s="5511" t="s">
        <v>827</v>
      </c>
      <c r="C66" s="5513" t="s">
        <v>733</v>
      </c>
      <c r="D66" s="5512">
        <v>50</v>
      </c>
      <c r="E66" s="5514">
        <v>2</v>
      </c>
      <c r="F66" s="5512">
        <v>40</v>
      </c>
      <c r="G66" s="5512">
        <v>42</v>
      </c>
      <c r="H66" s="5512">
        <v>2</v>
      </c>
      <c r="I66" s="5512">
        <v>40</v>
      </c>
      <c r="J66" s="5850">
        <v>0</v>
      </c>
      <c r="K66" s="5515" t="s">
        <v>1723</v>
      </c>
      <c r="L66" s="5515" t="s">
        <v>821</v>
      </c>
    </row>
    <row r="67" spans="1:12" ht="24">
      <c r="A67" s="90" t="s">
        <v>64</v>
      </c>
      <c r="B67" s="6003" t="s">
        <v>827</v>
      </c>
      <c r="C67" s="6005" t="s">
        <v>1232</v>
      </c>
      <c r="D67" s="6004">
        <v>188</v>
      </c>
      <c r="E67" s="6065">
        <v>6</v>
      </c>
      <c r="F67" s="6004">
        <v>72</v>
      </c>
      <c r="G67" s="6004">
        <v>87</v>
      </c>
      <c r="H67" s="6004">
        <v>4</v>
      </c>
      <c r="I67" s="6004">
        <v>72</v>
      </c>
      <c r="J67" s="6011" t="s">
        <v>3156</v>
      </c>
      <c r="K67" s="6066" t="s">
        <v>3157</v>
      </c>
      <c r="L67" s="6066" t="s">
        <v>398</v>
      </c>
    </row>
    <row r="68" spans="1:12">
      <c r="A68" s="90" t="s">
        <v>65</v>
      </c>
      <c r="B68" s="6003" t="s">
        <v>732</v>
      </c>
      <c r="C68" s="6005" t="s">
        <v>733</v>
      </c>
      <c r="D68" s="6004">
        <v>2252</v>
      </c>
      <c r="E68" s="6065">
        <v>100</v>
      </c>
      <c r="F68" s="6004">
        <v>906</v>
      </c>
      <c r="G68" s="6004">
        <v>120</v>
      </c>
      <c r="H68" s="6004">
        <v>75</v>
      </c>
      <c r="I68" s="6004">
        <v>5</v>
      </c>
      <c r="J68" s="6011" t="s">
        <v>2490</v>
      </c>
      <c r="K68" s="6066"/>
      <c r="L68" s="6066"/>
    </row>
    <row r="69" spans="1:12">
      <c r="A69" s="143" t="s">
        <v>212</v>
      </c>
      <c r="B69" s="6003" t="s">
        <v>827</v>
      </c>
      <c r="C69" s="6005" t="s">
        <v>398</v>
      </c>
      <c r="D69" s="6004">
        <v>42</v>
      </c>
      <c r="E69" s="6065">
        <v>2</v>
      </c>
      <c r="F69" s="6004">
        <v>40</v>
      </c>
      <c r="G69" s="6004">
        <v>2</v>
      </c>
      <c r="H69" s="6004">
        <v>1</v>
      </c>
      <c r="I69" s="6004">
        <v>0</v>
      </c>
      <c r="J69" s="6011">
        <v>0</v>
      </c>
      <c r="K69" s="6066" t="s">
        <v>398</v>
      </c>
      <c r="L69" s="6066" t="s">
        <v>398</v>
      </c>
    </row>
    <row r="70" spans="1:12" ht="24.75" thickBot="1">
      <c r="A70" s="90" t="s">
        <v>67</v>
      </c>
      <c r="B70" s="6003" t="s">
        <v>1381</v>
      </c>
      <c r="C70" s="6005" t="s">
        <v>778</v>
      </c>
      <c r="D70" s="6004">
        <v>24</v>
      </c>
      <c r="E70" s="6065">
        <v>2</v>
      </c>
      <c r="F70" s="6004">
        <v>18</v>
      </c>
      <c r="G70" s="6004">
        <v>24</v>
      </c>
      <c r="H70" s="6004">
        <v>2</v>
      </c>
      <c r="I70" s="6004">
        <v>18</v>
      </c>
      <c r="J70" s="6011">
        <v>3</v>
      </c>
      <c r="K70" s="6066" t="s">
        <v>779</v>
      </c>
      <c r="L70" s="6066" t="s">
        <v>1382</v>
      </c>
    </row>
    <row r="71" spans="1:12" ht="13.5" thickBot="1">
      <c r="A71" s="154" t="s">
        <v>68</v>
      </c>
      <c r="B71" s="6203"/>
      <c r="C71" s="6203"/>
      <c r="D71" s="6204">
        <f>SUM(D14:D70)</f>
        <v>15893</v>
      </c>
      <c r="E71" s="6205">
        <f>SUM(E14:E70)</f>
        <v>945</v>
      </c>
      <c r="F71" s="6205">
        <f>SUM(F14:F70)</f>
        <v>11462</v>
      </c>
      <c r="G71" s="6205">
        <f>SUM(G14:G70)</f>
        <v>3391</v>
      </c>
      <c r="H71" s="6205">
        <f t="shared" ref="H71:L71" si="0">SUM(H14:H70)</f>
        <v>651</v>
      </c>
      <c r="I71" s="6205">
        <f t="shared" si="0"/>
        <v>1994</v>
      </c>
      <c r="J71" s="6206">
        <f t="shared" si="0"/>
        <v>3</v>
      </c>
      <c r="K71" s="6205">
        <f t="shared" si="0"/>
        <v>0</v>
      </c>
      <c r="L71" s="6205">
        <f t="shared" si="0"/>
        <v>0</v>
      </c>
    </row>
    <row r="72" spans="1:12" ht="132">
      <c r="A72" s="109" t="s">
        <v>69</v>
      </c>
      <c r="B72" s="4280" t="s">
        <v>732</v>
      </c>
      <c r="C72" s="6127" t="s">
        <v>1232</v>
      </c>
      <c r="D72" s="6122" t="s">
        <v>2345</v>
      </c>
      <c r="E72" s="6122">
        <v>172</v>
      </c>
      <c r="F72" s="6122">
        <v>797</v>
      </c>
      <c r="G72" s="6122">
        <v>300</v>
      </c>
      <c r="H72" s="6122">
        <v>86</v>
      </c>
      <c r="I72" s="6122">
        <v>0</v>
      </c>
      <c r="J72" s="4284" t="s">
        <v>2346</v>
      </c>
      <c r="K72" s="4284" t="s">
        <v>2347</v>
      </c>
      <c r="L72" s="4284"/>
    </row>
    <row r="73" spans="1:12" ht="132">
      <c r="A73" s="102" t="s">
        <v>70</v>
      </c>
      <c r="B73" s="4280" t="s">
        <v>732</v>
      </c>
      <c r="C73" s="6127" t="s">
        <v>1232</v>
      </c>
      <c r="D73" s="6122"/>
      <c r="E73" s="6122">
        <v>444</v>
      </c>
      <c r="F73" s="6122">
        <v>1700</v>
      </c>
      <c r="G73" s="6122">
        <v>300</v>
      </c>
      <c r="H73" s="6122">
        <v>222</v>
      </c>
      <c r="I73" s="6122">
        <v>0</v>
      </c>
      <c r="J73" s="4284" t="s">
        <v>2346</v>
      </c>
      <c r="K73" s="4284" t="s">
        <v>2347</v>
      </c>
      <c r="L73" s="4284"/>
    </row>
    <row r="74" spans="1:12" ht="132">
      <c r="A74" s="102" t="s">
        <v>71</v>
      </c>
      <c r="B74" s="4280" t="s">
        <v>732</v>
      </c>
      <c r="C74" s="6127" t="s">
        <v>1232</v>
      </c>
      <c r="D74" s="6122"/>
      <c r="E74" s="6122">
        <v>292</v>
      </c>
      <c r="F74" s="6122">
        <v>1082</v>
      </c>
      <c r="G74" s="6122">
        <v>300</v>
      </c>
      <c r="H74" s="6122">
        <v>146</v>
      </c>
      <c r="I74" s="6122">
        <v>0</v>
      </c>
      <c r="J74" s="4284" t="s">
        <v>2346</v>
      </c>
      <c r="K74" s="4284" t="s">
        <v>2347</v>
      </c>
      <c r="L74" s="4284"/>
    </row>
    <row r="75" spans="1:12" ht="132">
      <c r="A75" s="102" t="s">
        <v>72</v>
      </c>
      <c r="B75" s="4280" t="s">
        <v>732</v>
      </c>
      <c r="C75" s="6127" t="s">
        <v>1232</v>
      </c>
      <c r="D75" s="6122"/>
      <c r="E75" s="6122">
        <v>374</v>
      </c>
      <c r="F75" s="6122">
        <v>1349</v>
      </c>
      <c r="G75" s="6122">
        <v>300</v>
      </c>
      <c r="H75" s="6122">
        <v>187</v>
      </c>
      <c r="I75" s="6122">
        <v>0</v>
      </c>
      <c r="J75" s="4284" t="s">
        <v>2346</v>
      </c>
      <c r="K75" s="4284" t="s">
        <v>2347</v>
      </c>
      <c r="L75" s="4284"/>
    </row>
    <row r="76" spans="1:12" ht="132.75" thickBot="1">
      <c r="A76" s="105" t="s">
        <v>73</v>
      </c>
      <c r="B76" s="4280" t="s">
        <v>732</v>
      </c>
      <c r="C76" s="4279" t="s">
        <v>1232</v>
      </c>
      <c r="D76" s="4283"/>
      <c r="E76" s="4283">
        <v>132</v>
      </c>
      <c r="F76" s="4283">
        <v>307</v>
      </c>
      <c r="G76" s="4283">
        <v>300</v>
      </c>
      <c r="H76" s="4283">
        <v>66</v>
      </c>
      <c r="I76" s="4283">
        <v>0</v>
      </c>
      <c r="J76" s="4285" t="s">
        <v>2346</v>
      </c>
      <c r="K76" s="4285" t="s">
        <v>2347</v>
      </c>
      <c r="L76" s="4285"/>
    </row>
    <row r="77" spans="1:12" ht="13.5" thickBot="1">
      <c r="A77" s="106" t="s">
        <v>74</v>
      </c>
      <c r="B77" s="6207"/>
      <c r="C77" s="6207"/>
      <c r="D77" s="6208">
        <f t="shared" ref="D77:G77" si="1">SUM(D72:D76)</f>
        <v>0</v>
      </c>
      <c r="E77" s="107">
        <f t="shared" ref="E77" si="2">SUM(E72:E76)</f>
        <v>1414</v>
      </c>
      <c r="F77" s="107">
        <f t="shared" si="1"/>
        <v>5235</v>
      </c>
      <c r="G77" s="107">
        <f t="shared" si="1"/>
        <v>1500</v>
      </c>
      <c r="H77" s="107">
        <f t="shared" ref="H77:L77" si="3">SUM(H72:H76)</f>
        <v>707</v>
      </c>
      <c r="I77" s="107">
        <f t="shared" si="3"/>
        <v>0</v>
      </c>
      <c r="J77" s="6209">
        <f t="shared" si="3"/>
        <v>0</v>
      </c>
      <c r="K77" s="107">
        <f t="shared" si="3"/>
        <v>0</v>
      </c>
      <c r="L77" s="107">
        <f t="shared" si="3"/>
        <v>0</v>
      </c>
    </row>
    <row r="78" spans="1:12" ht="13.5" thickBot="1">
      <c r="A78" s="110" t="s">
        <v>75</v>
      </c>
      <c r="B78" s="6207"/>
      <c r="C78" s="6207"/>
      <c r="D78" s="6210">
        <f t="shared" ref="D78:G78" si="4">SUM(D71+D77)</f>
        <v>15893</v>
      </c>
      <c r="E78" s="111">
        <f t="shared" ref="E78" si="5">SUM(E71+E77)</f>
        <v>2359</v>
      </c>
      <c r="F78" s="111">
        <f t="shared" si="4"/>
        <v>16697</v>
      </c>
      <c r="G78" s="111">
        <f t="shared" si="4"/>
        <v>4891</v>
      </c>
      <c r="H78" s="111">
        <f t="shared" ref="H78:L78" si="6">SUM(H71+H77)</f>
        <v>1358</v>
      </c>
      <c r="I78" s="111">
        <f t="shared" si="6"/>
        <v>1994</v>
      </c>
      <c r="J78" s="111">
        <f t="shared" si="6"/>
        <v>3</v>
      </c>
      <c r="K78" s="111">
        <f t="shared" si="6"/>
        <v>0</v>
      </c>
      <c r="L78" s="111">
        <f t="shared" si="6"/>
        <v>0</v>
      </c>
    </row>
    <row r="79" spans="1:12" ht="13.5" thickTop="1"/>
  </sheetData>
  <mergeCells count="3">
    <mergeCell ref="A5:B5"/>
    <mergeCell ref="A4:C4"/>
    <mergeCell ref="A1:G1"/>
  </mergeCells>
  <dataValidations count="2">
    <dataValidation type="list" allowBlank="1" showInputMessage="1" showErrorMessage="1" sqref="C72:C76 C14:C70" xr:uid="{8723CE02-08D8-46A1-9E3E-11F0B37964CF}">
      <formula1>"Cellular/Wireless,Wifi/Local,MiFi Based Network,N/A"</formula1>
    </dataValidation>
    <dataValidation type="list" allowBlank="1" showInputMessage="1" showErrorMessage="1" sqref="B72:B76 B14:B70" xr:uid="{A1A9547F-2158-4164-BC13-F21D6CC06EFC}">
      <formula1>"Knowink,Tenex,Robis,ES&amp;S,N/A"</formula1>
    </dataValidation>
  </dataValidation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sheetPr>
  <dimension ref="A1:L79"/>
  <sheetViews>
    <sheetView topLeftCell="A9" zoomScaleNormal="100" workbookViewId="0">
      <pane xSplit="1" ySplit="4" topLeftCell="B48" activePane="bottomRight" state="frozen"/>
      <selection activeCell="A9" sqref="A9"/>
      <selection pane="topRight" activeCell="B9" sqref="B9"/>
      <selection pane="bottomLeft" activeCell="A13" sqref="A13"/>
      <selection pane="bottomRight" activeCell="B68" sqref="B68:I68"/>
    </sheetView>
  </sheetViews>
  <sheetFormatPr defaultRowHeight="12.75"/>
  <cols>
    <col min="1" max="1" width="16.42578125" customWidth="1"/>
    <col min="2" max="3" width="12.5703125" customWidth="1"/>
    <col min="4" max="4" width="13.5703125" customWidth="1"/>
    <col min="5" max="5" width="13.42578125" customWidth="1"/>
    <col min="6" max="7" width="12.5703125" customWidth="1"/>
    <col min="8" max="8" width="13.5703125" customWidth="1"/>
    <col min="9" max="9" width="13.85546875" customWidth="1"/>
  </cols>
  <sheetData>
    <row r="1" spans="1:12" ht="18">
      <c r="A1" s="6376" t="s">
        <v>580</v>
      </c>
      <c r="B1" s="6376"/>
      <c r="C1" s="6376"/>
      <c r="D1" s="6376"/>
      <c r="E1" s="6376"/>
      <c r="F1" s="6376"/>
      <c r="G1" s="6376"/>
      <c r="H1" s="571"/>
      <c r="I1" s="571"/>
      <c r="J1" s="571"/>
      <c r="K1" s="571"/>
      <c r="L1" s="571"/>
    </row>
    <row r="3" spans="1:12" ht="16.5" customHeight="1">
      <c r="A3" s="259" t="s">
        <v>420</v>
      </c>
    </row>
    <row r="4" spans="1:12" ht="16.5" customHeight="1">
      <c r="A4" s="6284" t="s">
        <v>427</v>
      </c>
      <c r="B4" s="6284"/>
    </row>
    <row r="5" spans="1:12" ht="16.5" customHeight="1">
      <c r="A5" s="292" t="s">
        <v>430</v>
      </c>
      <c r="B5" s="293">
        <v>0</v>
      </c>
    </row>
    <row r="6" spans="1:12" ht="16.5" customHeight="1">
      <c r="A6" s="292" t="s">
        <v>429</v>
      </c>
      <c r="B6" s="293" t="s">
        <v>398</v>
      </c>
    </row>
    <row r="7" spans="1:12" ht="16.5" customHeight="1">
      <c r="A7" s="292" t="s">
        <v>431</v>
      </c>
      <c r="B7" s="293" t="s">
        <v>428</v>
      </c>
    </row>
    <row r="8" spans="1:12" ht="16.5" customHeight="1"/>
    <row r="9" spans="1:12" ht="16.5" customHeight="1">
      <c r="B9" s="20" t="s">
        <v>197</v>
      </c>
      <c r="C9" s="20" t="s">
        <v>198</v>
      </c>
      <c r="D9" s="20" t="s">
        <v>199</v>
      </c>
      <c r="E9" s="20" t="s">
        <v>200</v>
      </c>
      <c r="F9" s="20" t="s">
        <v>201</v>
      </c>
      <c r="G9" s="20" t="s">
        <v>202</v>
      </c>
      <c r="H9" s="20" t="s">
        <v>203</v>
      </c>
      <c r="I9" s="20" t="s">
        <v>204</v>
      </c>
    </row>
    <row r="10" spans="1:12" ht="18" customHeight="1">
      <c r="A10" s="36"/>
      <c r="B10" s="6423" t="s">
        <v>284</v>
      </c>
      <c r="C10" s="6424"/>
      <c r="D10" s="6424"/>
      <c r="E10" s="6424"/>
      <c r="F10" s="6425" t="s">
        <v>285</v>
      </c>
      <c r="G10" s="6426"/>
      <c r="H10" s="6426"/>
      <c r="I10" s="6427"/>
    </row>
    <row r="11" spans="1:12" ht="29.25" customHeight="1">
      <c r="A11" s="36"/>
      <c r="B11" s="6423" t="s">
        <v>286</v>
      </c>
      <c r="C11" s="6424"/>
      <c r="D11" s="6424"/>
      <c r="E11" s="6424"/>
      <c r="F11" s="6425" t="s">
        <v>287</v>
      </c>
      <c r="G11" s="6426"/>
      <c r="H11" s="6426"/>
      <c r="I11" s="6427"/>
    </row>
    <row r="12" spans="1:12" ht="81" customHeight="1">
      <c r="A12" s="255" t="s">
        <v>192</v>
      </c>
      <c r="B12" s="609" t="s">
        <v>704</v>
      </c>
      <c r="C12" s="609" t="s">
        <v>705</v>
      </c>
      <c r="D12" s="609" t="s">
        <v>706</v>
      </c>
      <c r="E12" s="609" t="s">
        <v>707</v>
      </c>
      <c r="F12" s="84" t="s">
        <v>708</v>
      </c>
      <c r="G12" s="609" t="s">
        <v>709</v>
      </c>
      <c r="H12" s="609" t="s">
        <v>706</v>
      </c>
      <c r="I12" s="609" t="s">
        <v>710</v>
      </c>
    </row>
    <row r="13" spans="1:12" ht="14.25" customHeight="1">
      <c r="A13" s="61" t="s">
        <v>11</v>
      </c>
      <c r="B13" s="2020">
        <v>5</v>
      </c>
      <c r="C13" s="2020">
        <v>0</v>
      </c>
      <c r="D13" s="2020">
        <v>40</v>
      </c>
      <c r="E13" s="2020">
        <v>0</v>
      </c>
      <c r="F13" s="2020">
        <v>6</v>
      </c>
      <c r="G13" s="2020">
        <v>0</v>
      </c>
      <c r="H13" s="2020">
        <v>25</v>
      </c>
      <c r="I13" s="2020">
        <v>0</v>
      </c>
    </row>
    <row r="14" spans="1:12" ht="14.25" customHeight="1">
      <c r="A14" s="61" t="s">
        <v>12</v>
      </c>
      <c r="B14" s="5817">
        <v>0</v>
      </c>
      <c r="C14" s="5817">
        <v>0</v>
      </c>
      <c r="D14" s="5817">
        <v>0</v>
      </c>
      <c r="E14" s="5817">
        <v>0</v>
      </c>
      <c r="F14" s="5817">
        <v>0</v>
      </c>
      <c r="G14" s="5817">
        <v>0</v>
      </c>
      <c r="H14" s="5817">
        <v>0</v>
      </c>
      <c r="I14" s="5817">
        <v>0</v>
      </c>
    </row>
    <row r="15" spans="1:12" ht="14.25" customHeight="1">
      <c r="A15" s="61" t="s">
        <v>13</v>
      </c>
      <c r="B15" s="3999">
        <v>1</v>
      </c>
      <c r="C15" s="3999">
        <v>0</v>
      </c>
      <c r="D15" s="3999">
        <v>1</v>
      </c>
      <c r="E15" s="3999">
        <v>0</v>
      </c>
      <c r="F15" s="3999">
        <v>0</v>
      </c>
      <c r="G15" s="3999">
        <v>0</v>
      </c>
      <c r="H15" s="3999">
        <v>2</v>
      </c>
      <c r="I15" s="3999">
        <v>0</v>
      </c>
    </row>
    <row r="16" spans="1:12" ht="14.25" customHeight="1">
      <c r="A16" s="61" t="s">
        <v>14</v>
      </c>
      <c r="B16" s="3523">
        <v>0</v>
      </c>
      <c r="C16" s="3523">
        <v>0</v>
      </c>
      <c r="D16" s="3523">
        <v>0</v>
      </c>
      <c r="E16" s="3523">
        <v>0</v>
      </c>
      <c r="F16" s="3523">
        <v>0</v>
      </c>
      <c r="G16" s="3523">
        <v>0</v>
      </c>
      <c r="H16" s="3523">
        <v>0</v>
      </c>
      <c r="I16" s="3523">
        <v>0</v>
      </c>
    </row>
    <row r="17" spans="1:11" ht="14.25" customHeight="1">
      <c r="A17" s="61" t="s">
        <v>15</v>
      </c>
      <c r="B17" s="2756">
        <v>1</v>
      </c>
      <c r="C17" s="2756">
        <v>0</v>
      </c>
      <c r="D17" s="2756">
        <v>0</v>
      </c>
      <c r="E17" s="2756">
        <v>0</v>
      </c>
      <c r="F17" s="2756">
        <v>0</v>
      </c>
      <c r="G17" s="2756">
        <v>0</v>
      </c>
      <c r="H17" s="2756">
        <v>2</v>
      </c>
      <c r="I17" s="2756">
        <v>0</v>
      </c>
    </row>
    <row r="18" spans="1:11" ht="14.25" customHeight="1">
      <c r="A18" s="61" t="s">
        <v>16</v>
      </c>
      <c r="B18" s="750">
        <v>0</v>
      </c>
      <c r="C18" s="750">
        <v>0</v>
      </c>
      <c r="D18" s="750">
        <v>0</v>
      </c>
      <c r="E18" s="750">
        <v>0</v>
      </c>
      <c r="F18" s="750">
        <v>0</v>
      </c>
      <c r="G18" s="750">
        <v>0</v>
      </c>
      <c r="H18" s="750">
        <v>1</v>
      </c>
      <c r="I18" s="750">
        <v>0</v>
      </c>
    </row>
    <row r="19" spans="1:11">
      <c r="A19" s="61" t="s">
        <v>17</v>
      </c>
      <c r="B19" s="5020">
        <v>0</v>
      </c>
      <c r="C19" s="5020">
        <v>0</v>
      </c>
      <c r="D19" s="5020">
        <v>0</v>
      </c>
      <c r="E19" s="5020">
        <v>0</v>
      </c>
      <c r="F19" s="5020">
        <v>0</v>
      </c>
      <c r="G19" s="5020">
        <v>0</v>
      </c>
      <c r="H19" s="5020">
        <v>0</v>
      </c>
      <c r="I19" s="5020">
        <v>0</v>
      </c>
    </row>
    <row r="20" spans="1:11" ht="14.25" customHeight="1">
      <c r="A20" s="61" t="s">
        <v>18</v>
      </c>
      <c r="B20" s="1008">
        <v>1</v>
      </c>
      <c r="C20" s="1008">
        <v>0</v>
      </c>
      <c r="D20" s="1008">
        <v>0</v>
      </c>
      <c r="E20" s="1008">
        <v>0</v>
      </c>
      <c r="F20" s="1008">
        <v>0</v>
      </c>
      <c r="G20" s="1008">
        <v>0</v>
      </c>
      <c r="H20" s="1008">
        <v>0</v>
      </c>
      <c r="I20" s="1008">
        <v>0</v>
      </c>
    </row>
    <row r="21" spans="1:11" ht="14.25" customHeight="1">
      <c r="A21" s="61" t="s">
        <v>19</v>
      </c>
      <c r="B21" s="2470">
        <v>0</v>
      </c>
      <c r="C21" s="2470">
        <v>0</v>
      </c>
      <c r="D21" s="2470">
        <v>0</v>
      </c>
      <c r="E21" s="2470">
        <v>0</v>
      </c>
      <c r="F21" s="2470">
        <v>0</v>
      </c>
      <c r="G21" s="2470">
        <v>0</v>
      </c>
      <c r="H21" s="2470">
        <v>0</v>
      </c>
      <c r="I21" s="2470">
        <v>0</v>
      </c>
      <c r="J21" s="30"/>
      <c r="K21" s="19"/>
    </row>
    <row r="22" spans="1:11" ht="14.25" customHeight="1">
      <c r="A22" s="61" t="s">
        <v>20</v>
      </c>
      <c r="B22" s="3141">
        <v>0</v>
      </c>
      <c r="C22" s="3141">
        <v>0</v>
      </c>
      <c r="D22" s="3141">
        <v>0</v>
      </c>
      <c r="E22" s="3141">
        <v>0</v>
      </c>
      <c r="F22" s="3141">
        <v>0</v>
      </c>
      <c r="G22" s="3141">
        <v>0</v>
      </c>
      <c r="H22" s="3141">
        <v>0</v>
      </c>
      <c r="I22" s="3141">
        <v>0</v>
      </c>
    </row>
    <row r="23" spans="1:11" ht="14.25" customHeight="1">
      <c r="A23" s="61" t="s">
        <v>21</v>
      </c>
      <c r="B23" s="942">
        <v>0</v>
      </c>
      <c r="C23" s="942">
        <v>0</v>
      </c>
      <c r="D23" s="942">
        <v>0</v>
      </c>
      <c r="E23" s="942">
        <v>0</v>
      </c>
      <c r="F23" s="942">
        <v>0</v>
      </c>
      <c r="G23" s="942">
        <v>0</v>
      </c>
      <c r="H23" s="942">
        <v>0</v>
      </c>
      <c r="I23" s="942">
        <v>0</v>
      </c>
    </row>
    <row r="24" spans="1:11" ht="14.25" customHeight="1">
      <c r="A24" s="61" t="s">
        <v>22</v>
      </c>
      <c r="B24" s="527">
        <v>0</v>
      </c>
      <c r="C24" s="527">
        <v>0</v>
      </c>
      <c r="D24" s="527">
        <v>0</v>
      </c>
      <c r="E24" s="527">
        <v>0</v>
      </c>
      <c r="F24" s="527">
        <v>0</v>
      </c>
      <c r="G24" s="527">
        <v>0</v>
      </c>
      <c r="H24" s="527">
        <v>0</v>
      </c>
      <c r="I24" s="527">
        <v>0</v>
      </c>
    </row>
    <row r="25" spans="1:11" ht="14.25" customHeight="1">
      <c r="A25" s="61" t="s">
        <v>23</v>
      </c>
      <c r="B25" s="4814" t="s">
        <v>428</v>
      </c>
      <c r="C25" s="4814" t="s">
        <v>428</v>
      </c>
      <c r="D25" s="4814" t="s">
        <v>428</v>
      </c>
      <c r="E25" s="4814" t="s">
        <v>428</v>
      </c>
      <c r="F25" s="4814" t="s">
        <v>428</v>
      </c>
      <c r="G25" s="4814" t="s">
        <v>428</v>
      </c>
      <c r="H25" s="4814" t="s">
        <v>428</v>
      </c>
      <c r="I25" s="4814" t="s">
        <v>428</v>
      </c>
    </row>
    <row r="26" spans="1:11" ht="14.25" customHeight="1">
      <c r="A26" s="61" t="s">
        <v>24</v>
      </c>
      <c r="B26" s="5111" t="s">
        <v>428</v>
      </c>
      <c r="C26" s="5111">
        <v>0</v>
      </c>
      <c r="D26" s="5111" t="s">
        <v>428</v>
      </c>
      <c r="E26" s="5111" t="s">
        <v>428</v>
      </c>
      <c r="F26" s="5111" t="s">
        <v>428</v>
      </c>
      <c r="G26" s="5111" t="s">
        <v>428</v>
      </c>
      <c r="H26" s="5111" t="s">
        <v>428</v>
      </c>
      <c r="I26" s="5111" t="s">
        <v>428</v>
      </c>
    </row>
    <row r="27" spans="1:11" ht="14.25" customHeight="1">
      <c r="A27" s="61" t="s">
        <v>25</v>
      </c>
      <c r="B27" s="1099">
        <v>0</v>
      </c>
      <c r="C27" s="1099">
        <v>0</v>
      </c>
      <c r="D27" s="1099">
        <v>0</v>
      </c>
      <c r="E27" s="1099">
        <v>0</v>
      </c>
      <c r="F27" s="1099">
        <v>0</v>
      </c>
      <c r="G27" s="1099">
        <v>0</v>
      </c>
      <c r="H27" s="1099">
        <v>0</v>
      </c>
      <c r="I27" s="1099">
        <v>0</v>
      </c>
    </row>
    <row r="28" spans="1:11" ht="14.25" customHeight="1">
      <c r="A28" s="61" t="s">
        <v>26</v>
      </c>
      <c r="B28" s="5201" t="s">
        <v>428</v>
      </c>
      <c r="C28" s="5201" t="s">
        <v>428</v>
      </c>
      <c r="D28" s="5201" t="s">
        <v>428</v>
      </c>
      <c r="E28" s="5201" t="s">
        <v>428</v>
      </c>
      <c r="F28" s="5201" t="s">
        <v>428</v>
      </c>
      <c r="G28" s="5201" t="s">
        <v>428</v>
      </c>
      <c r="H28" s="5201" t="s">
        <v>428</v>
      </c>
      <c r="I28" s="5201" t="s">
        <v>428</v>
      </c>
    </row>
    <row r="29" spans="1:11" ht="14.25" customHeight="1">
      <c r="A29" s="61" t="s">
        <v>27</v>
      </c>
      <c r="B29" s="3431">
        <v>0</v>
      </c>
      <c r="C29" s="3431">
        <v>0</v>
      </c>
      <c r="D29" s="3431">
        <v>0</v>
      </c>
      <c r="E29" s="3431">
        <v>0</v>
      </c>
      <c r="F29" s="3431">
        <v>0</v>
      </c>
      <c r="G29" s="3431">
        <v>0</v>
      </c>
      <c r="H29" s="3431">
        <v>0</v>
      </c>
      <c r="I29" s="3431">
        <v>0</v>
      </c>
    </row>
    <row r="30" spans="1:11" ht="14.25" customHeight="1">
      <c r="A30" s="61" t="s">
        <v>28</v>
      </c>
      <c r="B30" s="1171">
        <v>0</v>
      </c>
      <c r="C30" s="1171">
        <v>0</v>
      </c>
      <c r="D30" s="1171">
        <v>0</v>
      </c>
      <c r="E30" s="1171">
        <v>0</v>
      </c>
      <c r="F30" s="1171">
        <v>0</v>
      </c>
      <c r="G30" s="1171">
        <v>0</v>
      </c>
      <c r="H30" s="1171">
        <v>0</v>
      </c>
      <c r="I30" s="1171">
        <v>0</v>
      </c>
    </row>
    <row r="31" spans="1:11" ht="14.25" customHeight="1">
      <c r="A31" s="61" t="s">
        <v>29</v>
      </c>
      <c r="B31" s="1746">
        <v>0</v>
      </c>
      <c r="C31" s="1746">
        <v>0</v>
      </c>
      <c r="D31" s="1746">
        <v>0</v>
      </c>
      <c r="E31" s="1746">
        <v>0</v>
      </c>
      <c r="F31" s="1746">
        <v>0</v>
      </c>
      <c r="G31" s="1746">
        <v>0</v>
      </c>
      <c r="H31" s="1746">
        <v>0</v>
      </c>
      <c r="I31" s="1746">
        <v>0</v>
      </c>
      <c r="J31" s="19"/>
    </row>
    <row r="32" spans="1:11" ht="14.25" customHeight="1">
      <c r="A32" s="61" t="s">
        <v>30</v>
      </c>
      <c r="B32" s="2851">
        <v>0</v>
      </c>
      <c r="C32" s="2851">
        <v>0</v>
      </c>
      <c r="D32" s="2851">
        <v>0</v>
      </c>
      <c r="E32" s="2851">
        <v>0</v>
      </c>
      <c r="F32" s="2851">
        <v>3</v>
      </c>
      <c r="G32" s="2851">
        <v>0</v>
      </c>
      <c r="H32" s="2851">
        <v>1</v>
      </c>
      <c r="I32" s="2851">
        <v>0</v>
      </c>
    </row>
    <row r="33" spans="1:9" s="24" customFormat="1" ht="14.25" customHeight="1">
      <c r="A33" s="61" t="s">
        <v>31</v>
      </c>
      <c r="B33" s="527">
        <v>0</v>
      </c>
      <c r="C33" s="527">
        <v>0</v>
      </c>
      <c r="D33" s="527">
        <v>8</v>
      </c>
      <c r="E33" s="527">
        <v>0</v>
      </c>
      <c r="F33" s="527">
        <v>0</v>
      </c>
      <c r="G33" s="527">
        <v>0</v>
      </c>
      <c r="H33" s="527">
        <v>3</v>
      </c>
      <c r="I33" s="527">
        <v>0</v>
      </c>
    </row>
    <row r="34" spans="1:9" ht="14.25" customHeight="1">
      <c r="A34" s="61" t="s">
        <v>32</v>
      </c>
      <c r="B34" s="2948">
        <v>0</v>
      </c>
      <c r="C34" s="2948">
        <v>0</v>
      </c>
      <c r="D34" s="2948">
        <v>0</v>
      </c>
      <c r="E34" s="2948">
        <v>37</v>
      </c>
      <c r="F34" s="2948">
        <v>0</v>
      </c>
      <c r="G34" s="2948">
        <v>0</v>
      </c>
      <c r="H34" s="2948">
        <v>0</v>
      </c>
      <c r="I34" s="2948">
        <v>0</v>
      </c>
    </row>
    <row r="35" spans="1:9" ht="14.25" customHeight="1">
      <c r="A35" s="61" t="s">
        <v>33</v>
      </c>
      <c r="B35" s="5408">
        <v>0</v>
      </c>
      <c r="C35" s="5408">
        <v>0</v>
      </c>
      <c r="D35" s="5408">
        <v>0</v>
      </c>
      <c r="E35" s="5408">
        <v>0</v>
      </c>
      <c r="F35" s="5408">
        <v>0</v>
      </c>
      <c r="G35" s="5408">
        <v>0</v>
      </c>
      <c r="H35" s="5408">
        <v>0</v>
      </c>
      <c r="I35" s="5408">
        <v>0</v>
      </c>
    </row>
    <row r="36" spans="1:9" ht="14.25" customHeight="1">
      <c r="A36" s="60" t="s">
        <v>34</v>
      </c>
      <c r="B36" s="5710" t="s">
        <v>815</v>
      </c>
      <c r="C36" s="5710" t="s">
        <v>815</v>
      </c>
      <c r="D36" s="5710" t="s">
        <v>815</v>
      </c>
      <c r="E36" s="5710" t="s">
        <v>815</v>
      </c>
      <c r="F36" s="5710" t="s">
        <v>815</v>
      </c>
      <c r="G36" s="5710" t="s">
        <v>815</v>
      </c>
      <c r="H36" s="5710" t="s">
        <v>815</v>
      </c>
      <c r="I36" s="5710" t="s">
        <v>815</v>
      </c>
    </row>
    <row r="37" spans="1:9" ht="14.25" customHeight="1">
      <c r="A37" s="94" t="s">
        <v>35</v>
      </c>
      <c r="B37" s="4910">
        <v>0</v>
      </c>
      <c r="C37" s="4910">
        <v>0</v>
      </c>
      <c r="D37" s="4910">
        <v>0</v>
      </c>
      <c r="E37" s="4910">
        <v>0</v>
      </c>
      <c r="F37" s="4910">
        <v>0</v>
      </c>
      <c r="G37" s="4910">
        <v>0</v>
      </c>
      <c r="H37" s="4910">
        <v>0</v>
      </c>
      <c r="I37" s="4910">
        <v>0</v>
      </c>
    </row>
    <row r="38" spans="1:9" ht="14.25" customHeight="1">
      <c r="A38" s="61" t="s">
        <v>36</v>
      </c>
      <c r="B38" s="3239" t="s">
        <v>428</v>
      </c>
      <c r="C38" s="3239" t="s">
        <v>428</v>
      </c>
      <c r="D38" s="3239" t="s">
        <v>428</v>
      </c>
      <c r="E38" s="3239" t="s">
        <v>428</v>
      </c>
      <c r="F38" s="3239" t="s">
        <v>428</v>
      </c>
      <c r="G38" s="3239" t="s">
        <v>428</v>
      </c>
      <c r="H38" s="3239" t="s">
        <v>428</v>
      </c>
      <c r="I38" s="3239" t="s">
        <v>428</v>
      </c>
    </row>
    <row r="39" spans="1:9" ht="14.25" customHeight="1">
      <c r="A39" s="61" t="s">
        <v>37</v>
      </c>
      <c r="B39" s="2180">
        <v>0</v>
      </c>
      <c r="C39" s="2180">
        <v>0</v>
      </c>
      <c r="D39" s="2180">
        <v>0</v>
      </c>
      <c r="E39" s="2180">
        <v>0</v>
      </c>
      <c r="F39" s="2180">
        <v>0</v>
      </c>
      <c r="G39" s="2180">
        <v>0</v>
      </c>
      <c r="H39" s="2180">
        <v>0</v>
      </c>
      <c r="I39" s="2180">
        <v>0</v>
      </c>
    </row>
    <row r="40" spans="1:9" ht="14.25" customHeight="1">
      <c r="A40" s="61" t="s">
        <v>38</v>
      </c>
      <c r="B40" s="4099" t="s">
        <v>428</v>
      </c>
      <c r="C40" s="4099" t="s">
        <v>428</v>
      </c>
      <c r="D40" s="4099" t="s">
        <v>428</v>
      </c>
      <c r="E40" s="4099" t="s">
        <v>428</v>
      </c>
      <c r="F40" s="4099" t="s">
        <v>428</v>
      </c>
      <c r="G40" s="4099" t="s">
        <v>428</v>
      </c>
      <c r="H40" s="4099" t="s">
        <v>428</v>
      </c>
      <c r="I40" s="4099" t="s">
        <v>428</v>
      </c>
    </row>
    <row r="41" spans="1:9" ht="14.25" customHeight="1">
      <c r="A41" s="61" t="s">
        <v>39</v>
      </c>
      <c r="B41" s="1834" t="s">
        <v>428</v>
      </c>
      <c r="C41" s="1834" t="s">
        <v>428</v>
      </c>
      <c r="D41" s="1834" t="s">
        <v>428</v>
      </c>
      <c r="E41" s="1834" t="s">
        <v>428</v>
      </c>
      <c r="F41" s="1834" t="s">
        <v>428</v>
      </c>
      <c r="G41" s="1834" t="s">
        <v>428</v>
      </c>
      <c r="H41" s="1834" t="s">
        <v>428</v>
      </c>
      <c r="I41" s="1834" t="s">
        <v>428</v>
      </c>
    </row>
    <row r="42" spans="1:9" ht="14.25" customHeight="1">
      <c r="A42" s="61" t="s">
        <v>40</v>
      </c>
      <c r="B42" s="2090">
        <v>0</v>
      </c>
      <c r="C42" s="2090">
        <v>0</v>
      </c>
      <c r="D42" s="2090">
        <v>0</v>
      </c>
      <c r="E42" s="2090">
        <v>0</v>
      </c>
      <c r="F42" s="2090">
        <v>0</v>
      </c>
      <c r="G42" s="2090">
        <v>0</v>
      </c>
      <c r="H42" s="2090">
        <v>0</v>
      </c>
      <c r="I42" s="2090">
        <v>0</v>
      </c>
    </row>
    <row r="43" spans="1:9" ht="14.25" customHeight="1">
      <c r="A43" s="61" t="s">
        <v>41</v>
      </c>
      <c r="B43" s="3717" t="s">
        <v>428</v>
      </c>
      <c r="C43" s="3717" t="s">
        <v>428</v>
      </c>
      <c r="D43" s="3717" t="s">
        <v>428</v>
      </c>
      <c r="E43" s="3717" t="s">
        <v>428</v>
      </c>
      <c r="F43" s="3717" t="s">
        <v>428</v>
      </c>
      <c r="G43" s="3717" t="s">
        <v>428</v>
      </c>
      <c r="H43" s="3717" t="s">
        <v>428</v>
      </c>
      <c r="I43" s="3717" t="s">
        <v>428</v>
      </c>
    </row>
    <row r="44" spans="1:9" ht="14.25" customHeight="1">
      <c r="A44" s="61" t="s">
        <v>42</v>
      </c>
      <c r="B44" s="3336" t="s">
        <v>428</v>
      </c>
      <c r="C44" s="3336">
        <v>0</v>
      </c>
      <c r="D44" s="3336" t="s">
        <v>428</v>
      </c>
      <c r="E44" s="3336">
        <v>0</v>
      </c>
      <c r="F44" s="3336">
        <v>0</v>
      </c>
      <c r="G44" s="3336">
        <v>0</v>
      </c>
      <c r="H44" s="3336" t="s">
        <v>428</v>
      </c>
      <c r="I44" s="3336">
        <v>0</v>
      </c>
    </row>
    <row r="45" spans="1:9" ht="14.25" customHeight="1">
      <c r="A45" s="61" t="s">
        <v>43</v>
      </c>
      <c r="B45" s="2567" t="s">
        <v>428</v>
      </c>
      <c r="C45" s="2567" t="s">
        <v>428</v>
      </c>
      <c r="D45" s="2567" t="s">
        <v>428</v>
      </c>
      <c r="E45" s="2567" t="s">
        <v>428</v>
      </c>
      <c r="F45" s="2567" t="s">
        <v>428</v>
      </c>
      <c r="G45" s="2567" t="s">
        <v>428</v>
      </c>
      <c r="H45" s="2567" t="s">
        <v>428</v>
      </c>
      <c r="I45" s="2567" t="s">
        <v>428</v>
      </c>
    </row>
    <row r="46" spans="1:9" ht="14.25" customHeight="1">
      <c r="A46" s="61" t="s">
        <v>44</v>
      </c>
      <c r="B46" s="1365">
        <v>0</v>
      </c>
      <c r="C46" s="1365">
        <v>0</v>
      </c>
      <c r="D46" s="1365">
        <v>0</v>
      </c>
      <c r="E46" s="1365">
        <v>0</v>
      </c>
      <c r="F46" s="1365">
        <v>0</v>
      </c>
      <c r="G46" s="1365">
        <v>0</v>
      </c>
      <c r="H46" s="1365">
        <v>0</v>
      </c>
      <c r="I46" s="1365">
        <v>0</v>
      </c>
    </row>
    <row r="47" spans="1:9" ht="14.25" customHeight="1">
      <c r="A47" s="60" t="s">
        <v>45</v>
      </c>
      <c r="B47" s="942" t="s">
        <v>428</v>
      </c>
      <c r="C47" s="942" t="s">
        <v>428</v>
      </c>
      <c r="D47" s="942" t="s">
        <v>428</v>
      </c>
      <c r="E47" s="942" t="s">
        <v>428</v>
      </c>
      <c r="F47" s="942" t="s">
        <v>428</v>
      </c>
      <c r="G47" s="942" t="s">
        <v>428</v>
      </c>
      <c r="H47" s="942" t="s">
        <v>428</v>
      </c>
      <c r="I47" s="942" t="s">
        <v>428</v>
      </c>
    </row>
    <row r="48" spans="1:9">
      <c r="A48" s="88" t="s">
        <v>46</v>
      </c>
      <c r="B48" s="1457">
        <v>0</v>
      </c>
      <c r="C48" s="1457">
        <v>0</v>
      </c>
      <c r="D48" s="1457">
        <v>0</v>
      </c>
      <c r="E48" s="1457">
        <v>0</v>
      </c>
      <c r="F48" s="1457">
        <v>0</v>
      </c>
      <c r="G48" s="1457">
        <v>0</v>
      </c>
      <c r="H48" s="1457">
        <v>0</v>
      </c>
      <c r="I48" s="1457">
        <v>0</v>
      </c>
    </row>
    <row r="49" spans="1:11" ht="14.25" customHeight="1">
      <c r="A49" s="61" t="s">
        <v>47</v>
      </c>
      <c r="B49" s="2284">
        <v>0</v>
      </c>
      <c r="C49" s="2284">
        <v>0</v>
      </c>
      <c r="D49" s="2284">
        <v>0</v>
      </c>
      <c r="E49" s="2284">
        <v>0</v>
      </c>
      <c r="F49" s="2284">
        <v>0</v>
      </c>
      <c r="G49" s="2284">
        <v>0</v>
      </c>
      <c r="H49" s="2284">
        <v>0</v>
      </c>
      <c r="I49" s="2284">
        <v>0</v>
      </c>
    </row>
    <row r="50" spans="1:11" ht="14.25" customHeight="1">
      <c r="A50" s="61" t="s">
        <v>48</v>
      </c>
      <c r="B50" s="1269" t="s">
        <v>428</v>
      </c>
      <c r="C50" s="1269" t="s">
        <v>428</v>
      </c>
      <c r="D50" s="1269" t="s">
        <v>428</v>
      </c>
      <c r="E50" s="1269" t="s">
        <v>428</v>
      </c>
      <c r="F50" s="1269" t="s">
        <v>428</v>
      </c>
      <c r="G50" s="1269" t="s">
        <v>428</v>
      </c>
      <c r="H50" s="1269" t="s">
        <v>428</v>
      </c>
      <c r="I50" s="1269" t="s">
        <v>428</v>
      </c>
    </row>
    <row r="51" spans="1:11" ht="14.25" customHeight="1">
      <c r="A51" s="61" t="s">
        <v>49</v>
      </c>
      <c r="B51" s="850" t="s">
        <v>428</v>
      </c>
      <c r="C51" s="850" t="s">
        <v>428</v>
      </c>
      <c r="D51" s="850" t="s">
        <v>428</v>
      </c>
      <c r="E51" s="850" t="s">
        <v>428</v>
      </c>
      <c r="F51" s="850" t="s">
        <v>428</v>
      </c>
      <c r="G51" s="850" t="s">
        <v>428</v>
      </c>
      <c r="H51" s="850" t="s">
        <v>428</v>
      </c>
      <c r="I51" s="850" t="s">
        <v>428</v>
      </c>
    </row>
    <row r="52" spans="1:11" ht="14.25" customHeight="1">
      <c r="A52" s="61" t="s">
        <v>50</v>
      </c>
      <c r="B52" s="4418" t="s">
        <v>428</v>
      </c>
      <c r="C52" s="4418" t="s">
        <v>428</v>
      </c>
      <c r="D52" s="4418" t="s">
        <v>428</v>
      </c>
      <c r="E52" s="4418" t="s">
        <v>428</v>
      </c>
      <c r="F52" s="4418" t="s">
        <v>428</v>
      </c>
      <c r="G52" s="4418" t="s">
        <v>428</v>
      </c>
      <c r="H52" s="4418" t="s">
        <v>428</v>
      </c>
      <c r="I52" s="4418" t="s">
        <v>428</v>
      </c>
    </row>
    <row r="53" spans="1:11" ht="14.25" customHeight="1">
      <c r="A53" s="61" t="s">
        <v>51</v>
      </c>
      <c r="B53" s="3808">
        <v>0</v>
      </c>
      <c r="C53" s="3808">
        <v>0</v>
      </c>
      <c r="D53" s="3808">
        <v>0</v>
      </c>
      <c r="E53" s="3808">
        <v>0</v>
      </c>
      <c r="F53" s="3808">
        <v>1</v>
      </c>
      <c r="G53" s="3808">
        <v>0</v>
      </c>
      <c r="H53" s="3808">
        <v>0</v>
      </c>
      <c r="I53" s="3808">
        <v>0</v>
      </c>
    </row>
    <row r="54" spans="1:11" ht="14.25" customHeight="1">
      <c r="A54" s="61" t="s">
        <v>52</v>
      </c>
      <c r="B54" s="3045">
        <v>0</v>
      </c>
      <c r="C54" s="3045">
        <v>0</v>
      </c>
      <c r="D54" s="3045">
        <v>0</v>
      </c>
      <c r="E54" s="3045">
        <v>0</v>
      </c>
      <c r="F54" s="3045">
        <v>0</v>
      </c>
      <c r="G54" s="3045">
        <v>0</v>
      </c>
      <c r="H54" s="3045">
        <v>0</v>
      </c>
      <c r="I54" s="3045">
        <v>0</v>
      </c>
    </row>
    <row r="55" spans="1:11" s="24" customFormat="1" ht="14.25" customHeight="1">
      <c r="A55" s="61" t="s">
        <v>53</v>
      </c>
      <c r="B55" s="2378">
        <v>0</v>
      </c>
      <c r="C55" s="2378">
        <v>0</v>
      </c>
      <c r="D55" s="2378">
        <v>0</v>
      </c>
      <c r="E55" s="2378">
        <v>0</v>
      </c>
      <c r="F55" s="2378">
        <v>0</v>
      </c>
      <c r="G55" s="2378">
        <v>0</v>
      </c>
      <c r="H55" s="2378">
        <v>0</v>
      </c>
      <c r="I55" s="2378">
        <v>0</v>
      </c>
    </row>
    <row r="56" spans="1:11" ht="14.25" customHeight="1">
      <c r="A56" s="61" t="s">
        <v>54</v>
      </c>
      <c r="B56" s="1657">
        <v>0</v>
      </c>
      <c r="C56" s="1657">
        <v>0</v>
      </c>
      <c r="D56" s="1657">
        <v>2</v>
      </c>
      <c r="E56" s="1657">
        <v>0</v>
      </c>
      <c r="F56" s="1657">
        <v>2</v>
      </c>
      <c r="G56" s="1657">
        <v>0</v>
      </c>
      <c r="H56" s="1657">
        <v>3</v>
      </c>
      <c r="I56" s="1657">
        <v>0</v>
      </c>
    </row>
    <row r="57" spans="1:11" ht="14.25" customHeight="1">
      <c r="A57" s="61" t="s">
        <v>55</v>
      </c>
      <c r="B57" s="5299">
        <v>0</v>
      </c>
      <c r="C57" s="5299">
        <v>0</v>
      </c>
      <c r="D57" s="5299">
        <v>0</v>
      </c>
      <c r="E57" s="5299">
        <v>0</v>
      </c>
      <c r="F57" s="5299">
        <v>0</v>
      </c>
      <c r="G57" s="5299">
        <v>0</v>
      </c>
      <c r="H57" s="5299">
        <v>0</v>
      </c>
      <c r="I57" s="5299">
        <v>0</v>
      </c>
    </row>
    <row r="58" spans="1:11" ht="14.25" customHeight="1">
      <c r="A58" s="61" t="s">
        <v>56</v>
      </c>
      <c r="B58" s="5609">
        <v>0</v>
      </c>
      <c r="C58" s="5609">
        <v>0</v>
      </c>
      <c r="D58" s="5609">
        <v>0</v>
      </c>
      <c r="E58" s="5609">
        <v>0</v>
      </c>
      <c r="F58" s="5609">
        <v>0</v>
      </c>
      <c r="G58" s="5609">
        <v>0</v>
      </c>
      <c r="H58" s="5609">
        <v>0</v>
      </c>
      <c r="I58" s="5609">
        <v>0</v>
      </c>
    </row>
    <row r="59" spans="1:11" ht="14.25" customHeight="1">
      <c r="A59" s="61" t="s">
        <v>57</v>
      </c>
      <c r="B59" s="3615" t="s">
        <v>428</v>
      </c>
      <c r="C59" s="3615" t="s">
        <v>428</v>
      </c>
      <c r="D59" s="3615" t="s">
        <v>428</v>
      </c>
      <c r="E59" s="3615" t="s">
        <v>428</v>
      </c>
      <c r="F59" s="3615" t="s">
        <v>428</v>
      </c>
      <c r="G59" s="3615" t="s">
        <v>428</v>
      </c>
      <c r="H59" s="3615" t="s">
        <v>428</v>
      </c>
      <c r="I59" s="3615" t="s">
        <v>428</v>
      </c>
    </row>
    <row r="60" spans="1:11" s="24" customFormat="1" ht="14.25" customHeight="1">
      <c r="A60" s="61" t="s">
        <v>58</v>
      </c>
      <c r="B60" s="1554">
        <v>0</v>
      </c>
      <c r="C60" s="1554">
        <v>0</v>
      </c>
      <c r="D60" s="1554">
        <v>19</v>
      </c>
      <c r="E60" s="1554">
        <v>0</v>
      </c>
      <c r="F60" s="1554">
        <v>0</v>
      </c>
      <c r="G60" s="1554">
        <v>20</v>
      </c>
      <c r="H60" s="1554">
        <v>0</v>
      </c>
      <c r="I60" s="1554">
        <v>0</v>
      </c>
    </row>
    <row r="61" spans="1:11" ht="14.25" customHeight="1">
      <c r="A61" s="61" t="s">
        <v>59</v>
      </c>
      <c r="B61" s="4618">
        <v>0</v>
      </c>
      <c r="C61" s="4618">
        <v>0</v>
      </c>
      <c r="D61" s="4618">
        <v>0</v>
      </c>
      <c r="E61" s="4618">
        <v>0</v>
      </c>
      <c r="F61" s="4618">
        <v>0</v>
      </c>
      <c r="G61" s="4618">
        <v>0</v>
      </c>
      <c r="H61" s="4618">
        <v>0</v>
      </c>
      <c r="I61" s="4618">
        <v>0</v>
      </c>
      <c r="J61" s="30"/>
      <c r="K61" s="19"/>
    </row>
    <row r="62" spans="1:11" ht="14.25" customHeight="1">
      <c r="A62" s="61" t="s">
        <v>60</v>
      </c>
      <c r="B62" s="4717">
        <v>0</v>
      </c>
      <c r="C62" s="4717" t="s">
        <v>815</v>
      </c>
      <c r="D62" s="4717">
        <v>1</v>
      </c>
      <c r="E62" s="4717">
        <v>0</v>
      </c>
      <c r="F62" s="4717">
        <v>0</v>
      </c>
      <c r="G62" s="4717">
        <v>0</v>
      </c>
      <c r="H62" s="4717">
        <v>0</v>
      </c>
      <c r="I62" s="4717">
        <v>0</v>
      </c>
    </row>
    <row r="63" spans="1:11" ht="14.25" customHeight="1">
      <c r="A63" s="61" t="s">
        <v>61</v>
      </c>
      <c r="B63" s="5516">
        <v>0</v>
      </c>
      <c r="C63" s="5516">
        <v>0</v>
      </c>
      <c r="D63" s="5516">
        <v>0</v>
      </c>
      <c r="E63" s="5516">
        <v>0</v>
      </c>
      <c r="F63" s="5516">
        <v>0</v>
      </c>
      <c r="G63" s="5516">
        <v>0</v>
      </c>
      <c r="H63" s="5516">
        <v>0</v>
      </c>
      <c r="I63" s="5516">
        <v>0</v>
      </c>
    </row>
    <row r="64" spans="1:11" ht="14.25" customHeight="1">
      <c r="A64" s="61" t="s">
        <v>62</v>
      </c>
      <c r="B64" s="3906">
        <v>0</v>
      </c>
      <c r="C64" s="3906">
        <v>0</v>
      </c>
      <c r="D64" s="3906">
        <v>0</v>
      </c>
      <c r="E64" s="3906">
        <v>0</v>
      </c>
      <c r="F64" s="3906">
        <v>0</v>
      </c>
      <c r="G64" s="3906">
        <v>0</v>
      </c>
      <c r="H64" s="3906">
        <v>0</v>
      </c>
      <c r="I64" s="3906">
        <v>0</v>
      </c>
    </row>
    <row r="65" spans="1:11">
      <c r="A65" s="61" t="s">
        <v>63</v>
      </c>
      <c r="B65" s="2664">
        <v>0</v>
      </c>
      <c r="C65" s="2664">
        <v>0</v>
      </c>
      <c r="D65" s="2664">
        <v>0</v>
      </c>
      <c r="E65" s="2664">
        <v>0</v>
      </c>
      <c r="F65" s="2664">
        <v>1</v>
      </c>
      <c r="G65" s="2664">
        <v>0</v>
      </c>
      <c r="H65" s="2664">
        <v>2</v>
      </c>
      <c r="I65" s="2664">
        <v>0</v>
      </c>
    </row>
    <row r="66" spans="1:11">
      <c r="A66" s="175" t="s">
        <v>64</v>
      </c>
      <c r="B66" s="5915">
        <v>0</v>
      </c>
      <c r="C66" s="5915">
        <v>0</v>
      </c>
      <c r="D66" s="5915">
        <v>0</v>
      </c>
      <c r="E66" s="5915">
        <v>0</v>
      </c>
      <c r="F66" s="5915">
        <v>0</v>
      </c>
      <c r="G66" s="5915">
        <v>0</v>
      </c>
      <c r="H66" s="5915">
        <v>0</v>
      </c>
      <c r="I66" s="5915">
        <v>2</v>
      </c>
    </row>
    <row r="67" spans="1:11" ht="14.25" customHeight="1">
      <c r="A67" s="61" t="s">
        <v>65</v>
      </c>
      <c r="B67" s="4520" t="s">
        <v>428</v>
      </c>
      <c r="C67" s="4520" t="s">
        <v>428</v>
      </c>
      <c r="D67" s="4520" t="s">
        <v>428</v>
      </c>
      <c r="E67" s="4520" t="s">
        <v>428</v>
      </c>
      <c r="F67" s="4520" t="s">
        <v>428</v>
      </c>
      <c r="G67" s="4520" t="s">
        <v>428</v>
      </c>
      <c r="H67" s="4520" t="s">
        <v>428</v>
      </c>
      <c r="I67" s="4520" t="s">
        <v>428</v>
      </c>
    </row>
    <row r="68" spans="1:11" s="51" customFormat="1" ht="14.25" customHeight="1">
      <c r="A68" s="60" t="s">
        <v>212</v>
      </c>
      <c r="B68" s="6067" t="s">
        <v>428</v>
      </c>
      <c r="C68" s="6067" t="s">
        <v>428</v>
      </c>
      <c r="D68" s="6067" t="s">
        <v>428</v>
      </c>
      <c r="E68" s="6067" t="s">
        <v>428</v>
      </c>
      <c r="F68" s="6067" t="s">
        <v>428</v>
      </c>
      <c r="G68" s="6067">
        <v>0</v>
      </c>
      <c r="H68" s="6067" t="s">
        <v>428</v>
      </c>
      <c r="I68" s="6067" t="s">
        <v>428</v>
      </c>
      <c r="J68" s="236"/>
      <c r="K68" s="236"/>
    </row>
    <row r="69" spans="1:11" ht="14.25" customHeight="1" thickBot="1">
      <c r="A69" s="62" t="s">
        <v>67</v>
      </c>
      <c r="B69" s="1933">
        <v>0</v>
      </c>
      <c r="C69" s="1933">
        <v>0</v>
      </c>
      <c r="D69" s="1933">
        <v>0</v>
      </c>
      <c r="E69" s="1933">
        <v>0</v>
      </c>
      <c r="F69" s="1933">
        <v>0</v>
      </c>
      <c r="G69" s="1933">
        <v>0</v>
      </c>
      <c r="H69" s="1933">
        <v>0</v>
      </c>
      <c r="I69" s="1933">
        <v>0</v>
      </c>
    </row>
    <row r="70" spans="1:11" ht="14.25" customHeight="1" thickBot="1">
      <c r="A70" s="63" t="s">
        <v>68</v>
      </c>
      <c r="B70" s="56">
        <f t="shared" ref="B70:I70" si="0">SUM(B13:B69)</f>
        <v>8</v>
      </c>
      <c r="C70" s="56">
        <f t="shared" si="0"/>
        <v>0</v>
      </c>
      <c r="D70" s="56">
        <f t="shared" si="0"/>
        <v>71</v>
      </c>
      <c r="E70" s="56">
        <f t="shared" si="0"/>
        <v>37</v>
      </c>
      <c r="F70" s="56">
        <f t="shared" si="0"/>
        <v>13</v>
      </c>
      <c r="G70" s="56">
        <f t="shared" si="0"/>
        <v>20</v>
      </c>
      <c r="H70" s="56">
        <f t="shared" si="0"/>
        <v>39</v>
      </c>
      <c r="I70" s="56">
        <f t="shared" si="0"/>
        <v>2</v>
      </c>
    </row>
    <row r="71" spans="1:11" ht="14.25" customHeight="1">
      <c r="A71" s="8" t="s">
        <v>69</v>
      </c>
      <c r="B71" s="4281" t="s">
        <v>428</v>
      </c>
      <c r="C71" s="4281" t="s">
        <v>428</v>
      </c>
      <c r="D71" s="4281" t="s">
        <v>428</v>
      </c>
      <c r="E71" s="4281" t="s">
        <v>428</v>
      </c>
      <c r="F71" s="4281" t="s">
        <v>428</v>
      </c>
      <c r="G71" s="4281" t="s">
        <v>428</v>
      </c>
      <c r="H71" s="4281" t="s">
        <v>428</v>
      </c>
      <c r="I71" s="4281" t="s">
        <v>428</v>
      </c>
    </row>
    <row r="72" spans="1:11" ht="14.25" customHeight="1">
      <c r="A72" s="5" t="s">
        <v>70</v>
      </c>
      <c r="B72" s="4281" t="s">
        <v>428</v>
      </c>
      <c r="C72" s="4281" t="s">
        <v>428</v>
      </c>
      <c r="D72" s="4281" t="s">
        <v>428</v>
      </c>
      <c r="E72" s="4281" t="s">
        <v>428</v>
      </c>
      <c r="F72" s="4281" t="s">
        <v>428</v>
      </c>
      <c r="G72" s="4281" t="s">
        <v>428</v>
      </c>
      <c r="H72" s="4281" t="s">
        <v>428</v>
      </c>
      <c r="I72" s="4281" t="s">
        <v>428</v>
      </c>
    </row>
    <row r="73" spans="1:11" ht="14.25" customHeight="1">
      <c r="A73" s="5" t="s">
        <v>71</v>
      </c>
      <c r="B73" s="4281" t="s">
        <v>428</v>
      </c>
      <c r="C73" s="4281" t="s">
        <v>428</v>
      </c>
      <c r="D73" s="4281" t="s">
        <v>428</v>
      </c>
      <c r="E73" s="4281" t="s">
        <v>428</v>
      </c>
      <c r="F73" s="4281" t="s">
        <v>428</v>
      </c>
      <c r="G73" s="4281" t="s">
        <v>428</v>
      </c>
      <c r="H73" s="4281" t="s">
        <v>428</v>
      </c>
      <c r="I73" s="4281" t="s">
        <v>428</v>
      </c>
    </row>
    <row r="74" spans="1:11" ht="14.25" customHeight="1">
      <c r="A74" s="5" t="s">
        <v>72</v>
      </c>
      <c r="B74" s="4281" t="s">
        <v>428</v>
      </c>
      <c r="C74" s="4281" t="s">
        <v>428</v>
      </c>
      <c r="D74" s="4281" t="s">
        <v>428</v>
      </c>
      <c r="E74" s="4281" t="s">
        <v>428</v>
      </c>
      <c r="F74" s="4281" t="s">
        <v>428</v>
      </c>
      <c r="G74" s="4281" t="s">
        <v>428</v>
      </c>
      <c r="H74" s="4281" t="s">
        <v>428</v>
      </c>
      <c r="I74" s="4281" t="s">
        <v>428</v>
      </c>
    </row>
    <row r="75" spans="1:11" ht="14.25" customHeight="1" thickBot="1">
      <c r="A75" s="32" t="s">
        <v>73</v>
      </c>
      <c r="B75" s="4282" t="s">
        <v>428</v>
      </c>
      <c r="C75" s="4282" t="s">
        <v>428</v>
      </c>
      <c r="D75" s="4282" t="s">
        <v>428</v>
      </c>
      <c r="E75" s="4282" t="s">
        <v>428</v>
      </c>
      <c r="F75" s="4282" t="s">
        <v>428</v>
      </c>
      <c r="G75" s="4282" t="s">
        <v>428</v>
      </c>
      <c r="H75" s="4282" t="s">
        <v>428</v>
      </c>
      <c r="I75" s="4282" t="s">
        <v>428</v>
      </c>
    </row>
    <row r="76" spans="1:11" ht="14.25" customHeight="1" thickBot="1">
      <c r="A76" s="42" t="s">
        <v>74</v>
      </c>
      <c r="B76" s="39">
        <f t="shared" ref="B76:I76" si="1">SUM(B71:B75)</f>
        <v>0</v>
      </c>
      <c r="C76" s="39">
        <f t="shared" si="1"/>
        <v>0</v>
      </c>
      <c r="D76" s="39">
        <f t="shared" si="1"/>
        <v>0</v>
      </c>
      <c r="E76" s="39">
        <f t="shared" si="1"/>
        <v>0</v>
      </c>
      <c r="F76" s="39">
        <f t="shared" si="1"/>
        <v>0</v>
      </c>
      <c r="G76" s="39">
        <f t="shared" si="1"/>
        <v>0</v>
      </c>
      <c r="H76" s="39">
        <f t="shared" si="1"/>
        <v>0</v>
      </c>
      <c r="I76" s="39">
        <f t="shared" si="1"/>
        <v>0</v>
      </c>
    </row>
    <row r="77" spans="1:11" ht="14.25" customHeight="1" thickBot="1">
      <c r="A77" s="41" t="s">
        <v>75</v>
      </c>
      <c r="B77" s="43">
        <f t="shared" ref="B77:I77" si="2">SUM(B70+B76)</f>
        <v>8</v>
      </c>
      <c r="C77" s="43">
        <f t="shared" si="2"/>
        <v>0</v>
      </c>
      <c r="D77" s="43">
        <f t="shared" si="2"/>
        <v>71</v>
      </c>
      <c r="E77" s="43">
        <f t="shared" si="2"/>
        <v>37</v>
      </c>
      <c r="F77" s="43">
        <f t="shared" si="2"/>
        <v>13</v>
      </c>
      <c r="G77" s="43">
        <f t="shared" si="2"/>
        <v>20</v>
      </c>
      <c r="H77" s="43">
        <f t="shared" si="2"/>
        <v>39</v>
      </c>
      <c r="I77" s="43">
        <f t="shared" si="2"/>
        <v>2</v>
      </c>
    </row>
    <row r="78" spans="1:11" ht="13.5" thickTop="1"/>
    <row r="79" spans="1:11" ht="18">
      <c r="A79" s="211" t="s">
        <v>288</v>
      </c>
    </row>
  </sheetData>
  <mergeCells count="6">
    <mergeCell ref="A1:G1"/>
    <mergeCell ref="B10:E10"/>
    <mergeCell ref="F10:I10"/>
    <mergeCell ref="B11:E11"/>
    <mergeCell ref="F11:I11"/>
    <mergeCell ref="A4:B4"/>
  </mergeCells>
  <printOptions horizontalCentered="1"/>
  <pageMargins left="0.7" right="0.7" top="0.5" bottom="0.5" header="0.3" footer="0.3"/>
  <pageSetup paperSize="5" scale="75" orientation="portrait" r:id="rId1"/>
  <headerFooter>
    <oddFooter>&amp;A&amp;RPage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3F171-EDCC-47D9-B75A-8259EA3A2059}">
  <sheetPr>
    <tabColor rgb="FF806000"/>
  </sheetPr>
  <dimension ref="A1:X85"/>
  <sheetViews>
    <sheetView topLeftCell="A6" zoomScale="90" zoomScaleNormal="90" workbookViewId="0">
      <pane xSplit="1" ySplit="9" topLeftCell="J15" activePane="bottomRight" state="frozen"/>
      <selection activeCell="A6" sqref="A6"/>
      <selection pane="topRight" activeCell="B6" sqref="B6"/>
      <selection pane="bottomLeft" activeCell="A15" sqref="A15"/>
      <selection pane="bottomRight" activeCell="W76" sqref="W76"/>
    </sheetView>
  </sheetViews>
  <sheetFormatPr defaultColWidth="9.140625" defaultRowHeight="12.75"/>
  <cols>
    <col min="1" max="1" width="15.5703125" customWidth="1"/>
    <col min="2" max="22" width="17.28515625" style="18" customWidth="1"/>
    <col min="23" max="23" width="31.85546875" style="18" customWidth="1"/>
    <col min="24" max="24" width="17.28515625" style="18" customWidth="1"/>
  </cols>
  <sheetData>
    <row r="1" spans="1:24" ht="33" customHeight="1">
      <c r="A1" s="6428" t="s">
        <v>581</v>
      </c>
      <c r="B1" s="6428"/>
      <c r="C1" s="6428"/>
      <c r="D1" s="6428"/>
      <c r="E1" s="6428"/>
      <c r="F1" s="6428"/>
      <c r="G1" s="6428"/>
      <c r="H1" s="267"/>
      <c r="I1" s="267"/>
      <c r="J1" s="267"/>
      <c r="K1" s="267"/>
      <c r="L1" s="267"/>
      <c r="M1" s="267"/>
      <c r="N1" s="267"/>
      <c r="O1" s="267"/>
      <c r="P1" s="267"/>
      <c r="Q1" s="267"/>
      <c r="R1" s="267"/>
      <c r="S1" s="267"/>
      <c r="T1" s="267"/>
      <c r="U1" s="267"/>
      <c r="V1" s="267"/>
      <c r="W1" s="267"/>
      <c r="X1" s="267"/>
    </row>
    <row r="2" spans="1:24" ht="15.75" customHeight="1">
      <c r="A2" s="256"/>
      <c r="B2" s="256"/>
      <c r="C2" s="256"/>
      <c r="D2" s="256"/>
      <c r="E2" s="256"/>
      <c r="F2" s="256"/>
      <c r="G2" s="256"/>
      <c r="H2" s="256"/>
      <c r="I2" s="256"/>
      <c r="J2" s="256"/>
      <c r="K2" s="256"/>
      <c r="L2" s="256"/>
      <c r="M2" s="256"/>
      <c r="N2" s="256"/>
      <c r="O2" s="256"/>
      <c r="P2" s="256"/>
      <c r="Q2" s="256"/>
      <c r="R2" s="256"/>
      <c r="S2" s="256"/>
      <c r="T2" s="256"/>
      <c r="U2" s="256"/>
      <c r="V2" s="256"/>
      <c r="W2" s="256"/>
      <c r="X2" s="256"/>
    </row>
    <row r="3" spans="1:24" ht="18">
      <c r="A3" s="355" t="s">
        <v>464</v>
      </c>
      <c r="B3" s="358"/>
      <c r="C3" s="359"/>
      <c r="N3" s="221"/>
      <c r="U3" s="220"/>
    </row>
    <row r="4" spans="1:24" ht="18" customHeight="1">
      <c r="A4" s="6429" t="s">
        <v>421</v>
      </c>
      <c r="B4" s="6430"/>
      <c r="C4" s="6431"/>
      <c r="N4" s="221"/>
      <c r="U4" s="220"/>
    </row>
    <row r="5" spans="1:24" ht="12.75" customHeight="1">
      <c r="A5" s="259" t="s">
        <v>420</v>
      </c>
      <c r="B5" s="220"/>
      <c r="C5" s="220"/>
      <c r="D5" s="220"/>
      <c r="E5" s="220"/>
      <c r="F5" s="220"/>
      <c r="G5" s="220"/>
      <c r="H5" s="220"/>
      <c r="I5" s="220"/>
      <c r="J5" s="220"/>
      <c r="K5" s="220"/>
      <c r="L5" s="220"/>
      <c r="M5" s="220"/>
      <c r="N5" s="220"/>
      <c r="O5" s="220"/>
      <c r="P5" s="220"/>
      <c r="Q5" s="220"/>
      <c r="R5" s="220"/>
      <c r="S5" s="220"/>
      <c r="T5" s="220"/>
      <c r="U5" s="220"/>
      <c r="V5" s="220"/>
      <c r="W5" s="220"/>
      <c r="X5" s="220"/>
    </row>
    <row r="6" spans="1:24" ht="12.75" customHeight="1">
      <c r="A6" s="6284" t="s">
        <v>427</v>
      </c>
      <c r="B6" s="6284"/>
      <c r="C6" s="220"/>
      <c r="D6" s="220"/>
      <c r="E6" s="220"/>
      <c r="F6" s="220"/>
      <c r="G6" s="220"/>
      <c r="H6" s="220"/>
      <c r="I6" s="220"/>
      <c r="J6" s="220"/>
      <c r="K6" s="220"/>
      <c r="L6" s="220"/>
      <c r="M6" s="220"/>
      <c r="N6" s="220"/>
      <c r="O6" s="220"/>
      <c r="P6" s="220"/>
      <c r="Q6" s="220"/>
      <c r="R6" s="220"/>
      <c r="S6" s="220"/>
      <c r="T6" s="220"/>
      <c r="U6" s="220"/>
      <c r="V6" s="220"/>
      <c r="W6" s="220"/>
      <c r="X6" s="220"/>
    </row>
    <row r="7" spans="1:24" ht="12.75" customHeight="1">
      <c r="A7" s="292" t="s">
        <v>430</v>
      </c>
      <c r="B7" s="293">
        <v>0</v>
      </c>
      <c r="C7" s="220"/>
      <c r="D7" s="220"/>
      <c r="E7" s="220"/>
      <c r="F7" s="220"/>
      <c r="G7" s="220"/>
      <c r="H7" s="220"/>
      <c r="I7" s="220"/>
      <c r="J7" s="220"/>
      <c r="K7" s="220"/>
      <c r="L7" s="220"/>
      <c r="M7" s="220"/>
      <c r="N7" s="220"/>
      <c r="O7" s="220"/>
      <c r="P7" s="220"/>
      <c r="Q7" s="220"/>
      <c r="R7" s="220"/>
      <c r="S7" s="220"/>
      <c r="T7" s="220"/>
      <c r="U7" s="220"/>
      <c r="V7" s="220"/>
      <c r="W7" s="220"/>
      <c r="X7" s="220"/>
    </row>
    <row r="8" spans="1:24" ht="12.75" customHeight="1">
      <c r="A8" s="292" t="s">
        <v>429</v>
      </c>
      <c r="B8" s="293" t="s">
        <v>398</v>
      </c>
      <c r="C8" s="220"/>
      <c r="D8" s="220"/>
      <c r="E8" s="220"/>
      <c r="F8" s="220"/>
      <c r="G8" s="220"/>
      <c r="H8" s="220"/>
      <c r="I8" s="220"/>
      <c r="J8" s="220"/>
      <c r="K8" s="220"/>
      <c r="L8" s="220"/>
      <c r="M8" s="220"/>
      <c r="N8" s="220"/>
      <c r="O8" s="220"/>
      <c r="P8" s="220"/>
      <c r="Q8" s="220"/>
      <c r="R8" s="220"/>
      <c r="S8" s="220"/>
      <c r="T8" s="220"/>
      <c r="U8" s="220"/>
      <c r="V8" s="220"/>
      <c r="W8" s="220"/>
      <c r="X8" s="220"/>
    </row>
    <row r="9" spans="1:24" ht="12.75" customHeight="1">
      <c r="A9" s="292" t="s">
        <v>431</v>
      </c>
      <c r="B9" s="293" t="s">
        <v>428</v>
      </c>
      <c r="C9" s="220"/>
      <c r="D9" s="220"/>
      <c r="E9" s="220"/>
      <c r="F9" s="220"/>
      <c r="G9" s="220"/>
      <c r="H9" s="220"/>
      <c r="I9" s="220"/>
      <c r="J9" s="220"/>
      <c r="K9" s="220"/>
      <c r="L9" s="220"/>
      <c r="M9" s="220"/>
      <c r="N9" s="220"/>
      <c r="O9" s="220"/>
      <c r="P9" s="220"/>
      <c r="Q9" s="220"/>
      <c r="R9" s="220"/>
      <c r="S9" s="220"/>
      <c r="T9" s="220"/>
      <c r="U9" s="220"/>
      <c r="V9" s="220"/>
      <c r="W9" s="220"/>
      <c r="X9" s="220"/>
    </row>
    <row r="10" spans="1:24" ht="12.75" customHeight="1">
      <c r="A10" s="259"/>
      <c r="B10" s="220"/>
      <c r="C10" s="220"/>
      <c r="D10" s="220"/>
      <c r="E10" s="220"/>
      <c r="F10" s="220"/>
      <c r="G10" s="220"/>
      <c r="H10" s="220"/>
      <c r="I10" s="220"/>
      <c r="J10" s="220"/>
      <c r="K10" s="220"/>
      <c r="L10" s="220"/>
      <c r="M10" s="220"/>
      <c r="N10" s="220"/>
      <c r="O10" s="220"/>
      <c r="P10" s="220"/>
      <c r="Q10" s="220"/>
      <c r="R10" s="220"/>
      <c r="S10" s="220"/>
      <c r="T10" s="220"/>
      <c r="U10" s="220"/>
      <c r="V10" s="220"/>
      <c r="W10" s="220"/>
      <c r="X10" s="220"/>
    </row>
    <row r="11" spans="1:24" ht="15.75">
      <c r="A11" s="4"/>
      <c r="B11" s="222" t="s">
        <v>4</v>
      </c>
      <c r="C11" s="223" t="s">
        <v>5</v>
      </c>
      <c r="D11" s="223" t="s">
        <v>6</v>
      </c>
      <c r="E11" s="223" t="s">
        <v>7</v>
      </c>
      <c r="F11" s="223" t="s">
        <v>8</v>
      </c>
      <c r="G11" s="223" t="s">
        <v>9</v>
      </c>
      <c r="H11" s="223" t="s">
        <v>10</v>
      </c>
      <c r="I11" s="223" t="s">
        <v>77</v>
      </c>
      <c r="J11" s="223" t="s">
        <v>78</v>
      </c>
      <c r="K11" s="223" t="s">
        <v>79</v>
      </c>
      <c r="L11" s="223" t="s">
        <v>80</v>
      </c>
      <c r="M11" s="223" t="s">
        <v>81</v>
      </c>
      <c r="N11" s="223" t="s">
        <v>82</v>
      </c>
      <c r="O11" s="223" t="s">
        <v>83</v>
      </c>
      <c r="P11" s="223" t="s">
        <v>84</v>
      </c>
      <c r="Q11" s="223" t="s">
        <v>94</v>
      </c>
      <c r="R11" s="223" t="s">
        <v>95</v>
      </c>
      <c r="S11" s="223" t="s">
        <v>96</v>
      </c>
      <c r="T11" s="223" t="s">
        <v>97</v>
      </c>
      <c r="U11" s="223" t="s">
        <v>98</v>
      </c>
      <c r="V11" s="223" t="s">
        <v>99</v>
      </c>
      <c r="W11" s="223" t="s">
        <v>100</v>
      </c>
      <c r="X11" s="223" t="s">
        <v>101</v>
      </c>
    </row>
    <row r="12" spans="1:24" s="556" customFormat="1" ht="12.75" customHeight="1">
      <c r="A12" s="563"/>
      <c r="B12" s="6434" t="s">
        <v>306</v>
      </c>
      <c r="C12" s="6435"/>
      <c r="D12" s="6435"/>
      <c r="E12" s="6435"/>
      <c r="F12" s="6435"/>
      <c r="G12" s="567"/>
      <c r="H12" s="567"/>
      <c r="I12" s="564"/>
      <c r="J12" s="564"/>
      <c r="K12" s="564"/>
      <c r="L12" s="564"/>
      <c r="M12" s="564"/>
      <c r="N12" s="564"/>
      <c r="O12" s="564"/>
      <c r="P12" s="564"/>
      <c r="Q12" s="564"/>
      <c r="R12" s="564"/>
      <c r="S12" s="564"/>
      <c r="T12" s="564"/>
      <c r="U12" s="564"/>
      <c r="V12" s="564"/>
      <c r="W12" s="564"/>
      <c r="X12" s="565"/>
    </row>
    <row r="13" spans="1:24" s="556" customFormat="1" ht="60" customHeight="1">
      <c r="A13" s="579" t="s">
        <v>192</v>
      </c>
      <c r="B13" s="558" t="s">
        <v>289</v>
      </c>
      <c r="C13" s="558" t="s">
        <v>604</v>
      </c>
      <c r="D13" s="558" t="s">
        <v>605</v>
      </c>
      <c r="E13" s="558" t="s">
        <v>607</v>
      </c>
      <c r="F13" s="558" t="s">
        <v>290</v>
      </c>
      <c r="G13" s="6432" t="s">
        <v>602</v>
      </c>
      <c r="H13" s="558" t="s">
        <v>292</v>
      </c>
      <c r="I13" s="558" t="s">
        <v>293</v>
      </c>
      <c r="J13" s="558" t="s">
        <v>294</v>
      </c>
      <c r="K13" s="558" t="s">
        <v>295</v>
      </c>
      <c r="L13" s="558" t="s">
        <v>296</v>
      </c>
      <c r="M13" s="558" t="s">
        <v>606</v>
      </c>
      <c r="N13" s="558" t="s">
        <v>298</v>
      </c>
      <c r="O13" s="558" t="s">
        <v>299</v>
      </c>
      <c r="P13" s="558" t="s">
        <v>300</v>
      </c>
      <c r="Q13" s="558" t="s">
        <v>301</v>
      </c>
      <c r="R13" s="558" t="s">
        <v>302</v>
      </c>
      <c r="S13" s="558" t="s">
        <v>520</v>
      </c>
      <c r="T13" s="558" t="s">
        <v>303</v>
      </c>
      <c r="U13" s="558" t="s">
        <v>304</v>
      </c>
      <c r="V13" s="558" t="s">
        <v>424</v>
      </c>
      <c r="W13" s="558" t="s">
        <v>423</v>
      </c>
      <c r="X13" s="558" t="s">
        <v>305</v>
      </c>
    </row>
    <row r="14" spans="1:24" s="556" customFormat="1">
      <c r="A14" s="580"/>
      <c r="B14" s="566"/>
      <c r="C14" s="566"/>
      <c r="D14" s="566"/>
      <c r="E14" s="566"/>
      <c r="F14" s="566"/>
      <c r="G14" s="6433"/>
      <c r="H14" s="566"/>
      <c r="I14" s="566"/>
      <c r="J14" s="566"/>
      <c r="K14" s="566"/>
      <c r="L14" s="566"/>
      <c r="M14" s="566"/>
      <c r="N14" s="566"/>
      <c r="O14" s="566"/>
      <c r="P14" s="566"/>
      <c r="Q14" s="566"/>
      <c r="R14" s="566"/>
      <c r="S14" s="566"/>
      <c r="T14" s="566"/>
      <c r="U14" s="566"/>
      <c r="V14" s="566"/>
      <c r="W14" s="566"/>
      <c r="X14" s="566"/>
    </row>
    <row r="15" spans="1:24">
      <c r="A15" s="61" t="s">
        <v>11</v>
      </c>
      <c r="B15" s="6016">
        <v>503</v>
      </c>
      <c r="C15" s="6017">
        <v>1380</v>
      </c>
      <c r="D15" s="6017">
        <v>195</v>
      </c>
      <c r="E15" s="6211">
        <v>984</v>
      </c>
      <c r="F15" s="6017">
        <v>47</v>
      </c>
      <c r="G15" s="6212">
        <f t="shared" ref="G15:G46" si="0">SUM(H15:V15)</f>
        <v>21</v>
      </c>
      <c r="H15" s="6020">
        <v>5</v>
      </c>
      <c r="I15" s="6213">
        <v>7</v>
      </c>
      <c r="J15" s="6213">
        <v>0</v>
      </c>
      <c r="K15" s="6213">
        <v>3</v>
      </c>
      <c r="L15" s="6213">
        <v>1</v>
      </c>
      <c r="M15" s="6213">
        <v>1</v>
      </c>
      <c r="N15" s="6213">
        <v>0</v>
      </c>
      <c r="O15" s="6213">
        <v>4</v>
      </c>
      <c r="P15" s="6213">
        <v>0</v>
      </c>
      <c r="Q15" s="6213">
        <v>0</v>
      </c>
      <c r="R15" s="6213">
        <v>0</v>
      </c>
      <c r="S15" s="6213">
        <v>0</v>
      </c>
      <c r="T15" s="6213">
        <v>0</v>
      </c>
      <c r="U15" s="6213">
        <v>0</v>
      </c>
      <c r="V15" s="6068">
        <v>0</v>
      </c>
      <c r="W15" s="6214">
        <v>0</v>
      </c>
      <c r="X15" s="6213">
        <v>0</v>
      </c>
    </row>
    <row r="16" spans="1:24">
      <c r="A16" s="61" t="s">
        <v>12</v>
      </c>
      <c r="B16" s="6016">
        <v>40</v>
      </c>
      <c r="C16" s="6017">
        <v>233</v>
      </c>
      <c r="D16" s="6017">
        <v>59</v>
      </c>
      <c r="E16" s="6211">
        <v>130</v>
      </c>
      <c r="F16" s="6017">
        <v>2</v>
      </c>
      <c r="G16" s="6020">
        <f t="shared" si="0"/>
        <v>8</v>
      </c>
      <c r="H16" s="6017">
        <v>0</v>
      </c>
      <c r="I16" s="6068">
        <v>3</v>
      </c>
      <c r="J16" s="6068">
        <v>0</v>
      </c>
      <c r="K16" s="6068">
        <v>0</v>
      </c>
      <c r="L16" s="6068">
        <v>0</v>
      </c>
      <c r="M16" s="6068">
        <v>0</v>
      </c>
      <c r="N16" s="6068">
        <v>3</v>
      </c>
      <c r="O16" s="6068">
        <v>0</v>
      </c>
      <c r="P16" s="6068">
        <v>0</v>
      </c>
      <c r="Q16" s="6068">
        <v>0</v>
      </c>
      <c r="R16" s="6068">
        <v>0</v>
      </c>
      <c r="S16" s="6068">
        <v>0</v>
      </c>
      <c r="T16" s="6068">
        <v>0</v>
      </c>
      <c r="U16" s="6068">
        <v>0</v>
      </c>
      <c r="V16" s="6068">
        <v>2</v>
      </c>
      <c r="W16" s="6211" t="s">
        <v>3098</v>
      </c>
      <c r="X16" s="6068">
        <v>0</v>
      </c>
    </row>
    <row r="17" spans="1:24">
      <c r="A17" s="61" t="s">
        <v>13</v>
      </c>
      <c r="B17" s="6016">
        <v>118</v>
      </c>
      <c r="C17" s="6017">
        <v>1053</v>
      </c>
      <c r="D17" s="6017">
        <v>39</v>
      </c>
      <c r="E17" s="6211">
        <v>467</v>
      </c>
      <c r="F17" s="6017">
        <v>34</v>
      </c>
      <c r="G17" s="6020">
        <f t="shared" si="0"/>
        <v>27</v>
      </c>
      <c r="H17" s="6020">
        <v>0</v>
      </c>
      <c r="I17" s="6213">
        <v>3</v>
      </c>
      <c r="J17" s="6213">
        <v>1</v>
      </c>
      <c r="K17" s="6213">
        <v>1</v>
      </c>
      <c r="L17" s="6213">
        <v>0</v>
      </c>
      <c r="M17" s="6213">
        <v>0</v>
      </c>
      <c r="N17" s="6213">
        <v>0</v>
      </c>
      <c r="O17" s="6213">
        <v>0</v>
      </c>
      <c r="P17" s="6213">
        <v>0</v>
      </c>
      <c r="Q17" s="6213">
        <v>0</v>
      </c>
      <c r="R17" s="6213">
        <v>0</v>
      </c>
      <c r="S17" s="6213">
        <v>0</v>
      </c>
      <c r="T17" s="6213">
        <v>0</v>
      </c>
      <c r="U17" s="6213">
        <v>0</v>
      </c>
      <c r="V17" s="6068">
        <v>22</v>
      </c>
      <c r="W17" s="6214" t="s">
        <v>2260</v>
      </c>
      <c r="X17" s="6213">
        <v>9</v>
      </c>
    </row>
    <row r="18" spans="1:24">
      <c r="A18" s="61" t="s">
        <v>14</v>
      </c>
      <c r="B18" s="6016">
        <v>17</v>
      </c>
      <c r="C18" s="6017">
        <v>72</v>
      </c>
      <c r="D18" s="6017">
        <v>34</v>
      </c>
      <c r="E18" s="6211">
        <v>47</v>
      </c>
      <c r="F18" s="6017">
        <v>0</v>
      </c>
      <c r="G18" s="6020">
        <f t="shared" si="0"/>
        <v>0</v>
      </c>
      <c r="H18" s="6020">
        <v>0</v>
      </c>
      <c r="I18" s="6213">
        <v>0</v>
      </c>
      <c r="J18" s="6213">
        <v>0</v>
      </c>
      <c r="K18" s="6213">
        <v>0</v>
      </c>
      <c r="L18" s="6213">
        <v>0</v>
      </c>
      <c r="M18" s="6213">
        <v>0</v>
      </c>
      <c r="N18" s="6213">
        <v>0</v>
      </c>
      <c r="O18" s="6213">
        <v>0</v>
      </c>
      <c r="P18" s="6213">
        <v>0</v>
      </c>
      <c r="Q18" s="6213">
        <v>0</v>
      </c>
      <c r="R18" s="6213">
        <v>0</v>
      </c>
      <c r="S18" s="6213">
        <v>0</v>
      </c>
      <c r="T18" s="6213">
        <v>0</v>
      </c>
      <c r="U18" s="6213">
        <v>0</v>
      </c>
      <c r="V18" s="6068">
        <v>0</v>
      </c>
      <c r="W18" s="6214">
        <v>0</v>
      </c>
      <c r="X18" s="6213">
        <v>0</v>
      </c>
    </row>
    <row r="19" spans="1:24">
      <c r="A19" s="61" t="s">
        <v>15</v>
      </c>
      <c r="B19" s="6016">
        <v>34</v>
      </c>
      <c r="C19" s="6017">
        <v>11</v>
      </c>
      <c r="D19" s="6017">
        <v>1</v>
      </c>
      <c r="E19" s="6211">
        <v>7</v>
      </c>
      <c r="F19" s="6017">
        <v>1</v>
      </c>
      <c r="G19" s="6020">
        <f t="shared" si="0"/>
        <v>0</v>
      </c>
      <c r="H19" s="6017">
        <v>0</v>
      </c>
      <c r="I19" s="6068">
        <v>0</v>
      </c>
      <c r="J19" s="6068">
        <v>0</v>
      </c>
      <c r="K19" s="6068">
        <v>0</v>
      </c>
      <c r="L19" s="6068">
        <v>0</v>
      </c>
      <c r="M19" s="6068">
        <v>0</v>
      </c>
      <c r="N19" s="6068">
        <v>0</v>
      </c>
      <c r="O19" s="6068">
        <v>0</v>
      </c>
      <c r="P19" s="6068">
        <v>0</v>
      </c>
      <c r="Q19" s="6068">
        <v>0</v>
      </c>
      <c r="R19" s="6068">
        <v>0</v>
      </c>
      <c r="S19" s="6068">
        <v>0</v>
      </c>
      <c r="T19" s="6068">
        <v>0</v>
      </c>
      <c r="U19" s="6068">
        <v>0</v>
      </c>
      <c r="V19" s="6068">
        <v>0</v>
      </c>
      <c r="W19" s="6211">
        <v>0</v>
      </c>
      <c r="X19" s="6068">
        <v>0</v>
      </c>
    </row>
    <row r="20" spans="1:24">
      <c r="A20" s="61" t="s">
        <v>16</v>
      </c>
      <c r="B20" s="6016">
        <v>6</v>
      </c>
      <c r="C20" s="6017">
        <v>50</v>
      </c>
      <c r="D20" s="6017">
        <v>6</v>
      </c>
      <c r="E20" s="6211">
        <v>32</v>
      </c>
      <c r="F20" s="6017">
        <v>2</v>
      </c>
      <c r="G20" s="6020">
        <f t="shared" si="0"/>
        <v>4</v>
      </c>
      <c r="H20" s="6017">
        <v>0</v>
      </c>
      <c r="I20" s="6068">
        <v>0</v>
      </c>
      <c r="J20" s="6068">
        <v>0</v>
      </c>
      <c r="K20" s="6068">
        <v>2</v>
      </c>
      <c r="L20" s="6068">
        <v>0</v>
      </c>
      <c r="M20" s="6068">
        <v>0</v>
      </c>
      <c r="N20" s="6068">
        <v>0</v>
      </c>
      <c r="O20" s="6068">
        <v>2</v>
      </c>
      <c r="P20" s="6068">
        <v>0</v>
      </c>
      <c r="Q20" s="6068">
        <v>0</v>
      </c>
      <c r="R20" s="6068">
        <v>0</v>
      </c>
      <c r="S20" s="6068">
        <v>0</v>
      </c>
      <c r="T20" s="6068">
        <v>0</v>
      </c>
      <c r="U20" s="6068">
        <v>0</v>
      </c>
      <c r="V20" s="6068">
        <v>0</v>
      </c>
      <c r="W20" s="6211">
        <v>0</v>
      </c>
      <c r="X20" s="6068">
        <v>0</v>
      </c>
    </row>
    <row r="21" spans="1:24">
      <c r="A21" s="61" t="s">
        <v>17</v>
      </c>
      <c r="B21" s="6016">
        <v>58</v>
      </c>
      <c r="C21" s="6017">
        <v>283</v>
      </c>
      <c r="D21" s="6017">
        <v>4</v>
      </c>
      <c r="E21" s="6211">
        <v>112</v>
      </c>
      <c r="F21" s="6017">
        <v>6</v>
      </c>
      <c r="G21" s="6020">
        <f t="shared" si="0"/>
        <v>2</v>
      </c>
      <c r="H21" s="6017">
        <v>0</v>
      </c>
      <c r="I21" s="6068">
        <v>1</v>
      </c>
      <c r="J21" s="6068">
        <v>0</v>
      </c>
      <c r="K21" s="6068">
        <v>0</v>
      </c>
      <c r="L21" s="6068">
        <v>0</v>
      </c>
      <c r="M21" s="6068">
        <v>0</v>
      </c>
      <c r="N21" s="6068">
        <v>0</v>
      </c>
      <c r="O21" s="6068">
        <v>0</v>
      </c>
      <c r="P21" s="6068">
        <v>0</v>
      </c>
      <c r="Q21" s="6068">
        <v>0</v>
      </c>
      <c r="R21" s="6068">
        <v>0</v>
      </c>
      <c r="S21" s="6068">
        <v>1</v>
      </c>
      <c r="T21" s="6068">
        <v>0</v>
      </c>
      <c r="U21" s="6068">
        <v>0</v>
      </c>
      <c r="V21" s="6068">
        <v>0</v>
      </c>
      <c r="W21" s="6211" t="s">
        <v>2751</v>
      </c>
      <c r="X21" s="6068">
        <v>3</v>
      </c>
    </row>
    <row r="22" spans="1:24">
      <c r="A22" s="61" t="s">
        <v>18</v>
      </c>
      <c r="B22" s="6016">
        <v>2</v>
      </c>
      <c r="C22" s="6017">
        <v>40</v>
      </c>
      <c r="D22" s="6017">
        <v>2</v>
      </c>
      <c r="E22" s="6211">
        <v>27</v>
      </c>
      <c r="F22" s="6017">
        <v>1</v>
      </c>
      <c r="G22" s="6020">
        <f t="shared" si="0"/>
        <v>1</v>
      </c>
      <c r="H22" s="6020">
        <v>0</v>
      </c>
      <c r="I22" s="6213">
        <v>0</v>
      </c>
      <c r="J22" s="6213">
        <v>0</v>
      </c>
      <c r="K22" s="6213">
        <v>0</v>
      </c>
      <c r="L22" s="6213">
        <v>0</v>
      </c>
      <c r="M22" s="6213">
        <v>1</v>
      </c>
      <c r="N22" s="6213">
        <v>0</v>
      </c>
      <c r="O22" s="6213">
        <v>0</v>
      </c>
      <c r="P22" s="6213">
        <v>0</v>
      </c>
      <c r="Q22" s="6213">
        <v>0</v>
      </c>
      <c r="R22" s="6213">
        <v>0</v>
      </c>
      <c r="S22" s="6213">
        <v>0</v>
      </c>
      <c r="T22" s="6213">
        <v>0</v>
      </c>
      <c r="U22" s="6213">
        <v>0</v>
      </c>
      <c r="V22" s="6068">
        <v>0</v>
      </c>
      <c r="W22" s="6214">
        <v>0</v>
      </c>
      <c r="X22" s="6213">
        <v>0</v>
      </c>
    </row>
    <row r="23" spans="1:24">
      <c r="A23" s="61" t="s">
        <v>19</v>
      </c>
      <c r="B23" s="6016">
        <v>1</v>
      </c>
      <c r="C23" s="6017">
        <v>1</v>
      </c>
      <c r="D23" s="6017">
        <v>1</v>
      </c>
      <c r="E23" s="6211">
        <v>1</v>
      </c>
      <c r="F23" s="6017">
        <v>0</v>
      </c>
      <c r="G23" s="6020">
        <f t="shared" si="0"/>
        <v>0</v>
      </c>
      <c r="H23" s="6020">
        <v>0</v>
      </c>
      <c r="I23" s="6213"/>
      <c r="J23" s="6213">
        <v>0</v>
      </c>
      <c r="K23" s="6213">
        <v>0</v>
      </c>
      <c r="L23" s="6213">
        <v>0</v>
      </c>
      <c r="M23" s="6213">
        <v>0</v>
      </c>
      <c r="N23" s="6213">
        <v>0</v>
      </c>
      <c r="O23" s="6213">
        <v>0</v>
      </c>
      <c r="P23" s="6213">
        <v>0</v>
      </c>
      <c r="Q23" s="6213">
        <v>0</v>
      </c>
      <c r="R23" s="6213">
        <v>0</v>
      </c>
      <c r="S23" s="6213">
        <v>0</v>
      </c>
      <c r="T23" s="6213">
        <v>0</v>
      </c>
      <c r="U23" s="6213">
        <v>0</v>
      </c>
      <c r="V23" s="6068">
        <v>0</v>
      </c>
      <c r="W23" s="6214" t="s">
        <v>398</v>
      </c>
      <c r="X23" s="6213">
        <v>0</v>
      </c>
    </row>
    <row r="24" spans="1:24">
      <c r="A24" s="61" t="s">
        <v>20</v>
      </c>
      <c r="B24" s="6016">
        <v>92</v>
      </c>
      <c r="C24" s="6017">
        <v>47</v>
      </c>
      <c r="D24" s="6017">
        <v>11</v>
      </c>
      <c r="E24" s="6211">
        <v>33</v>
      </c>
      <c r="F24" s="6017">
        <v>0</v>
      </c>
      <c r="G24" s="6020">
        <f t="shared" si="0"/>
        <v>7</v>
      </c>
      <c r="H24" s="6020">
        <v>0</v>
      </c>
      <c r="I24" s="6213">
        <v>1</v>
      </c>
      <c r="J24" s="6213">
        <v>1</v>
      </c>
      <c r="K24" s="6213">
        <v>0</v>
      </c>
      <c r="L24" s="6213">
        <v>0</v>
      </c>
      <c r="M24" s="6213">
        <v>0</v>
      </c>
      <c r="N24" s="6213">
        <v>0</v>
      </c>
      <c r="O24" s="6213">
        <v>0</v>
      </c>
      <c r="P24" s="6213">
        <v>0</v>
      </c>
      <c r="Q24" s="6213">
        <v>0</v>
      </c>
      <c r="R24" s="6213">
        <v>0</v>
      </c>
      <c r="S24" s="6213">
        <v>0</v>
      </c>
      <c r="T24" s="6213">
        <v>0</v>
      </c>
      <c r="U24" s="6213">
        <v>0</v>
      </c>
      <c r="V24" s="6068">
        <v>5</v>
      </c>
      <c r="W24" s="6214" t="s">
        <v>1902</v>
      </c>
      <c r="X24" s="6213">
        <v>0</v>
      </c>
    </row>
    <row r="25" spans="1:24">
      <c r="A25" s="61" t="s">
        <v>21</v>
      </c>
      <c r="B25" s="6016" t="s">
        <v>398</v>
      </c>
      <c r="C25" s="6016" t="s">
        <v>398</v>
      </c>
      <c r="D25" s="6016" t="s">
        <v>398</v>
      </c>
      <c r="E25" s="6016" t="s">
        <v>398</v>
      </c>
      <c r="F25" s="6016" t="s">
        <v>398</v>
      </c>
      <c r="G25" s="6020">
        <f t="shared" si="0"/>
        <v>0</v>
      </c>
      <c r="H25" s="6016" t="s">
        <v>398</v>
      </c>
      <c r="I25" s="6016" t="s">
        <v>398</v>
      </c>
      <c r="J25" s="6016" t="s">
        <v>398</v>
      </c>
      <c r="K25" s="6016" t="s">
        <v>398</v>
      </c>
      <c r="L25" s="6016" t="s">
        <v>398</v>
      </c>
      <c r="M25" s="6016" t="s">
        <v>398</v>
      </c>
      <c r="N25" s="6016" t="s">
        <v>398</v>
      </c>
      <c r="O25" s="6016" t="s">
        <v>398</v>
      </c>
      <c r="P25" s="6016" t="s">
        <v>398</v>
      </c>
      <c r="Q25" s="6016" t="s">
        <v>398</v>
      </c>
      <c r="R25" s="6016" t="s">
        <v>398</v>
      </c>
      <c r="S25" s="6016" t="s">
        <v>398</v>
      </c>
      <c r="T25" s="6016" t="s">
        <v>398</v>
      </c>
      <c r="U25" s="6016" t="s">
        <v>398</v>
      </c>
      <c r="V25" s="6016" t="s">
        <v>398</v>
      </c>
      <c r="W25" s="6016" t="s">
        <v>398</v>
      </c>
      <c r="X25" s="6016" t="s">
        <v>398</v>
      </c>
    </row>
    <row r="26" spans="1:24">
      <c r="A26" s="61" t="s">
        <v>22</v>
      </c>
      <c r="B26" s="6016">
        <v>37</v>
      </c>
      <c r="C26" s="6017">
        <v>319</v>
      </c>
      <c r="D26" s="6017">
        <v>28</v>
      </c>
      <c r="E26" s="6211">
        <v>191</v>
      </c>
      <c r="F26" s="6017">
        <v>7</v>
      </c>
      <c r="G26" s="6020">
        <f t="shared" si="0"/>
        <v>0</v>
      </c>
      <c r="H26" s="6020">
        <v>0</v>
      </c>
      <c r="I26" s="6213">
        <v>0</v>
      </c>
      <c r="J26" s="6213">
        <v>0</v>
      </c>
      <c r="K26" s="6213">
        <v>0</v>
      </c>
      <c r="L26" s="6213">
        <v>0</v>
      </c>
      <c r="M26" s="6213">
        <v>0</v>
      </c>
      <c r="N26" s="6213">
        <v>0</v>
      </c>
      <c r="O26" s="6213">
        <v>0</v>
      </c>
      <c r="P26" s="6213">
        <v>0</v>
      </c>
      <c r="Q26" s="6213">
        <v>0</v>
      </c>
      <c r="R26" s="6213">
        <v>0</v>
      </c>
      <c r="S26" s="6213">
        <v>0</v>
      </c>
      <c r="T26" s="6213">
        <v>0</v>
      </c>
      <c r="U26" s="6213">
        <v>0</v>
      </c>
      <c r="V26" s="6068">
        <v>0</v>
      </c>
      <c r="W26" s="6214" t="s">
        <v>398</v>
      </c>
      <c r="X26" s="6213">
        <v>0</v>
      </c>
    </row>
    <row r="27" spans="1:24">
      <c r="A27" s="61" t="s">
        <v>23</v>
      </c>
      <c r="B27" s="6016">
        <v>118</v>
      </c>
      <c r="C27" s="6017">
        <v>227</v>
      </c>
      <c r="D27" s="6017">
        <v>23</v>
      </c>
      <c r="E27" s="6211">
        <v>101</v>
      </c>
      <c r="F27" s="6017">
        <v>4</v>
      </c>
      <c r="G27" s="6020">
        <f t="shared" si="0"/>
        <v>8</v>
      </c>
      <c r="H27" s="6020">
        <v>1</v>
      </c>
      <c r="I27" s="6213">
        <v>0</v>
      </c>
      <c r="J27" s="6213">
        <v>0</v>
      </c>
      <c r="K27" s="6213">
        <v>3</v>
      </c>
      <c r="L27" s="6213">
        <v>0</v>
      </c>
      <c r="M27" s="6213">
        <v>0</v>
      </c>
      <c r="N27" s="6213">
        <v>0</v>
      </c>
      <c r="O27" s="6213">
        <v>4</v>
      </c>
      <c r="P27" s="6213">
        <v>0</v>
      </c>
      <c r="Q27" s="6213">
        <v>0</v>
      </c>
      <c r="R27" s="6213">
        <v>0</v>
      </c>
      <c r="S27" s="6213">
        <v>0</v>
      </c>
      <c r="T27" s="6213">
        <v>0</v>
      </c>
      <c r="U27" s="6213">
        <v>0</v>
      </c>
      <c r="V27" s="6068">
        <v>0</v>
      </c>
      <c r="W27" s="6214"/>
      <c r="X27" s="6213">
        <v>0</v>
      </c>
    </row>
    <row r="28" spans="1:24">
      <c r="A28" s="61" t="s">
        <v>24</v>
      </c>
      <c r="B28" s="5955">
        <v>15628</v>
      </c>
      <c r="C28" s="6017">
        <v>3593</v>
      </c>
      <c r="D28" s="6017">
        <v>12035</v>
      </c>
      <c r="E28" s="6211">
        <v>13743</v>
      </c>
      <c r="F28" s="6017">
        <v>105</v>
      </c>
      <c r="G28" s="6020">
        <f t="shared" si="0"/>
        <v>21</v>
      </c>
      <c r="H28" s="6017">
        <v>2</v>
      </c>
      <c r="I28" s="6068">
        <v>4</v>
      </c>
      <c r="J28" s="6068">
        <v>2</v>
      </c>
      <c r="K28" s="6068">
        <v>3</v>
      </c>
      <c r="L28" s="6068">
        <v>0</v>
      </c>
      <c r="M28" s="6068">
        <v>1</v>
      </c>
      <c r="N28" s="6068">
        <v>0</v>
      </c>
      <c r="O28" s="6068">
        <v>0</v>
      </c>
      <c r="P28" s="6068">
        <v>0</v>
      </c>
      <c r="Q28" s="6068">
        <v>0</v>
      </c>
      <c r="R28" s="6068">
        <v>7</v>
      </c>
      <c r="S28" s="6068">
        <v>0</v>
      </c>
      <c r="T28" s="6068">
        <v>0</v>
      </c>
      <c r="U28" s="6068">
        <v>0</v>
      </c>
      <c r="V28" s="6068">
        <v>2</v>
      </c>
      <c r="W28" s="6211" t="s">
        <v>2807</v>
      </c>
      <c r="X28" s="6068" t="s">
        <v>428</v>
      </c>
    </row>
    <row r="29" spans="1:24">
      <c r="A29" s="61" t="s">
        <v>25</v>
      </c>
      <c r="B29" s="6016">
        <v>23</v>
      </c>
      <c r="C29" s="6017">
        <v>66</v>
      </c>
      <c r="D29" s="6017">
        <v>4</v>
      </c>
      <c r="E29" s="6211">
        <v>50</v>
      </c>
      <c r="F29" s="6017">
        <v>6</v>
      </c>
      <c r="G29" s="6020">
        <f t="shared" si="0"/>
        <v>2</v>
      </c>
      <c r="H29" s="6020">
        <v>0</v>
      </c>
      <c r="I29" s="6213">
        <v>0</v>
      </c>
      <c r="J29" s="6213">
        <v>0</v>
      </c>
      <c r="K29" s="6213">
        <v>2</v>
      </c>
      <c r="L29" s="6213">
        <v>0</v>
      </c>
      <c r="M29" s="6213">
        <v>0</v>
      </c>
      <c r="N29" s="6213">
        <v>0</v>
      </c>
      <c r="O29" s="6213">
        <v>0</v>
      </c>
      <c r="P29" s="6213">
        <v>0</v>
      </c>
      <c r="Q29" s="6213">
        <v>0</v>
      </c>
      <c r="R29" s="6213">
        <v>0</v>
      </c>
      <c r="S29" s="6213">
        <v>0</v>
      </c>
      <c r="T29" s="6213">
        <v>0</v>
      </c>
      <c r="U29" s="6213">
        <v>0</v>
      </c>
      <c r="V29" s="6068">
        <v>0</v>
      </c>
      <c r="W29" s="6214" t="s">
        <v>398</v>
      </c>
      <c r="X29" s="6213">
        <v>0</v>
      </c>
    </row>
    <row r="30" spans="1:24">
      <c r="A30" s="61" t="s">
        <v>26</v>
      </c>
      <c r="B30" s="6016" t="s">
        <v>398</v>
      </c>
      <c r="C30" s="6016" t="s">
        <v>398</v>
      </c>
      <c r="D30" s="6016" t="s">
        <v>398</v>
      </c>
      <c r="E30" s="6016" t="s">
        <v>398</v>
      </c>
      <c r="F30" s="6016" t="s">
        <v>398</v>
      </c>
      <c r="G30" s="6020">
        <f t="shared" si="0"/>
        <v>0</v>
      </c>
      <c r="H30" s="6016" t="s">
        <v>398</v>
      </c>
      <c r="I30" s="6016" t="s">
        <v>398</v>
      </c>
      <c r="J30" s="6016" t="s">
        <v>398</v>
      </c>
      <c r="K30" s="6016" t="s">
        <v>398</v>
      </c>
      <c r="L30" s="6016" t="s">
        <v>398</v>
      </c>
      <c r="M30" s="6016" t="s">
        <v>398</v>
      </c>
      <c r="N30" s="6016" t="s">
        <v>398</v>
      </c>
      <c r="O30" s="6016" t="s">
        <v>398</v>
      </c>
      <c r="P30" s="6016" t="s">
        <v>398</v>
      </c>
      <c r="Q30" s="6016" t="s">
        <v>398</v>
      </c>
      <c r="R30" s="6016" t="s">
        <v>398</v>
      </c>
      <c r="S30" s="6016" t="s">
        <v>398</v>
      </c>
      <c r="T30" s="6016" t="s">
        <v>398</v>
      </c>
      <c r="U30" s="6016" t="s">
        <v>398</v>
      </c>
      <c r="V30" s="6016" t="s">
        <v>398</v>
      </c>
      <c r="W30" s="6016" t="s">
        <v>398</v>
      </c>
      <c r="X30" s="6016" t="s">
        <v>398</v>
      </c>
    </row>
    <row r="31" spans="1:24">
      <c r="A31" s="61" t="s">
        <v>27</v>
      </c>
      <c r="B31" s="6016">
        <v>13</v>
      </c>
      <c r="C31" s="6017">
        <v>178</v>
      </c>
      <c r="D31" s="6017">
        <v>8</v>
      </c>
      <c r="E31" s="6211">
        <v>117</v>
      </c>
      <c r="F31" s="6017">
        <v>3</v>
      </c>
      <c r="G31" s="6020">
        <f t="shared" si="0"/>
        <v>3</v>
      </c>
      <c r="H31" s="6020">
        <v>0</v>
      </c>
      <c r="I31" s="6213">
        <v>2</v>
      </c>
      <c r="J31" s="6213">
        <v>0</v>
      </c>
      <c r="K31" s="6213">
        <v>0</v>
      </c>
      <c r="L31" s="6213">
        <v>0</v>
      </c>
      <c r="M31" s="6213">
        <v>1</v>
      </c>
      <c r="N31" s="6213">
        <v>0</v>
      </c>
      <c r="O31" s="6213">
        <v>0</v>
      </c>
      <c r="P31" s="6213">
        <v>0</v>
      </c>
      <c r="Q31" s="6213">
        <v>0</v>
      </c>
      <c r="R31" s="6213">
        <v>0</v>
      </c>
      <c r="S31" s="6213">
        <v>0</v>
      </c>
      <c r="T31" s="6213">
        <v>0</v>
      </c>
      <c r="U31" s="6213">
        <v>0</v>
      </c>
      <c r="V31" s="6068">
        <v>0</v>
      </c>
      <c r="W31" s="6214">
        <v>0</v>
      </c>
      <c r="X31" s="6213">
        <v>0</v>
      </c>
    </row>
    <row r="32" spans="1:24">
      <c r="A32" s="61" t="s">
        <v>28</v>
      </c>
      <c r="B32" s="6016">
        <v>46</v>
      </c>
      <c r="C32" s="6017">
        <v>98</v>
      </c>
      <c r="D32" s="6017">
        <v>21</v>
      </c>
      <c r="E32" s="6211">
        <v>59</v>
      </c>
      <c r="F32" s="6017">
        <v>0</v>
      </c>
      <c r="G32" s="6020">
        <f t="shared" si="0"/>
        <v>0</v>
      </c>
      <c r="H32" s="6020">
        <v>0</v>
      </c>
      <c r="I32" s="6213">
        <v>0</v>
      </c>
      <c r="J32" s="6213">
        <v>0</v>
      </c>
      <c r="K32" s="6213">
        <v>0</v>
      </c>
      <c r="L32" s="6213">
        <v>0</v>
      </c>
      <c r="M32" s="6213">
        <v>0</v>
      </c>
      <c r="N32" s="6213">
        <v>0</v>
      </c>
      <c r="O32" s="6213">
        <v>0</v>
      </c>
      <c r="P32" s="6213">
        <v>0</v>
      </c>
      <c r="Q32" s="6213">
        <v>0</v>
      </c>
      <c r="R32" s="6213">
        <v>0</v>
      </c>
      <c r="S32" s="6213">
        <v>0</v>
      </c>
      <c r="T32" s="6213">
        <v>0</v>
      </c>
      <c r="U32" s="6213">
        <v>0</v>
      </c>
      <c r="V32" s="6068">
        <v>0</v>
      </c>
      <c r="W32" s="6214">
        <v>0</v>
      </c>
      <c r="X32" s="6213">
        <v>0</v>
      </c>
    </row>
    <row r="33" spans="1:24">
      <c r="A33" s="61" t="s">
        <v>29</v>
      </c>
      <c r="B33" s="6016" t="s">
        <v>725</v>
      </c>
      <c r="C33" s="6017" t="s">
        <v>725</v>
      </c>
      <c r="D33" s="6017" t="s">
        <v>725</v>
      </c>
      <c r="E33" s="6211" t="s">
        <v>725</v>
      </c>
      <c r="F33" s="6017" t="s">
        <v>725</v>
      </c>
      <c r="G33" s="6020">
        <f t="shared" si="0"/>
        <v>0</v>
      </c>
      <c r="H33" s="6020" t="s">
        <v>725</v>
      </c>
      <c r="I33" s="6213" t="s">
        <v>725</v>
      </c>
      <c r="J33" s="6213" t="s">
        <v>725</v>
      </c>
      <c r="K33" s="6213" t="s">
        <v>725</v>
      </c>
      <c r="L33" s="6213" t="s">
        <v>725</v>
      </c>
      <c r="M33" s="6213" t="s">
        <v>725</v>
      </c>
      <c r="N33" s="6213" t="s">
        <v>725</v>
      </c>
      <c r="O33" s="6213" t="s">
        <v>725</v>
      </c>
      <c r="P33" s="6213" t="s">
        <v>725</v>
      </c>
      <c r="Q33" s="6213" t="s">
        <v>725</v>
      </c>
      <c r="R33" s="6213" t="s">
        <v>725</v>
      </c>
      <c r="S33" s="6213" t="s">
        <v>725</v>
      </c>
      <c r="T33" s="6213" t="s">
        <v>725</v>
      </c>
      <c r="U33" s="6213" t="s">
        <v>725</v>
      </c>
      <c r="V33" s="6068" t="s">
        <v>725</v>
      </c>
      <c r="W33" s="6214" t="s">
        <v>725</v>
      </c>
      <c r="X33" s="6213" t="s">
        <v>725</v>
      </c>
    </row>
    <row r="34" spans="1:24">
      <c r="A34" s="61" t="s">
        <v>30</v>
      </c>
      <c r="B34" s="6016">
        <v>0</v>
      </c>
      <c r="C34" s="6017">
        <v>0</v>
      </c>
      <c r="D34" s="6017">
        <v>0</v>
      </c>
      <c r="E34" s="6211">
        <v>0</v>
      </c>
      <c r="F34" s="6017">
        <v>0</v>
      </c>
      <c r="G34" s="6020">
        <f t="shared" si="0"/>
        <v>0</v>
      </c>
      <c r="H34" s="6020">
        <v>0</v>
      </c>
      <c r="I34" s="6213">
        <v>0</v>
      </c>
      <c r="J34" s="6213">
        <v>0</v>
      </c>
      <c r="K34" s="6213">
        <v>0</v>
      </c>
      <c r="L34" s="6213">
        <v>0</v>
      </c>
      <c r="M34" s="6213">
        <v>0</v>
      </c>
      <c r="N34" s="6213">
        <v>0</v>
      </c>
      <c r="O34" s="6213">
        <v>0</v>
      </c>
      <c r="P34" s="6213">
        <v>0</v>
      </c>
      <c r="Q34" s="6213">
        <v>0</v>
      </c>
      <c r="R34" s="6213">
        <v>0</v>
      </c>
      <c r="S34" s="6213">
        <v>0</v>
      </c>
      <c r="T34" s="6213">
        <v>0</v>
      </c>
      <c r="U34" s="6213">
        <v>0</v>
      </c>
      <c r="V34" s="6068">
        <v>0</v>
      </c>
      <c r="W34" s="6214">
        <v>0</v>
      </c>
      <c r="X34" s="6213">
        <v>0</v>
      </c>
    </row>
    <row r="35" spans="1:24">
      <c r="A35" s="61" t="s">
        <v>31</v>
      </c>
      <c r="B35" s="6016">
        <v>30</v>
      </c>
      <c r="C35" s="6017">
        <v>63</v>
      </c>
      <c r="D35" s="6017">
        <v>10</v>
      </c>
      <c r="E35" s="6211">
        <v>42</v>
      </c>
      <c r="F35" s="6017">
        <v>10</v>
      </c>
      <c r="G35" s="6020">
        <f t="shared" si="0"/>
        <v>0</v>
      </c>
      <c r="H35" s="6020">
        <v>0</v>
      </c>
      <c r="I35" s="6213">
        <v>0</v>
      </c>
      <c r="J35" s="6213">
        <v>0</v>
      </c>
      <c r="K35" s="6213">
        <v>0</v>
      </c>
      <c r="L35" s="6213">
        <v>0</v>
      </c>
      <c r="M35" s="6213">
        <v>0</v>
      </c>
      <c r="N35" s="6213">
        <v>0</v>
      </c>
      <c r="O35" s="6213">
        <v>0</v>
      </c>
      <c r="P35" s="6213">
        <v>0</v>
      </c>
      <c r="Q35" s="6213">
        <v>0</v>
      </c>
      <c r="R35" s="6213">
        <v>0</v>
      </c>
      <c r="S35" s="6213">
        <v>0</v>
      </c>
      <c r="T35" s="6213">
        <v>0</v>
      </c>
      <c r="U35" s="6213">
        <v>0</v>
      </c>
      <c r="V35" s="6068">
        <v>0</v>
      </c>
      <c r="W35" s="6214">
        <v>0</v>
      </c>
      <c r="X35" s="6213">
        <v>0</v>
      </c>
    </row>
    <row r="36" spans="1:24">
      <c r="A36" s="61" t="s">
        <v>32</v>
      </c>
      <c r="B36" s="6016">
        <v>54</v>
      </c>
      <c r="C36" s="6017">
        <v>521</v>
      </c>
      <c r="D36" s="6017">
        <v>16</v>
      </c>
      <c r="E36" s="6211">
        <v>277</v>
      </c>
      <c r="F36" s="6017">
        <v>12</v>
      </c>
      <c r="G36" s="6020">
        <f t="shared" si="0"/>
        <v>2</v>
      </c>
      <c r="H36" s="6020">
        <v>0</v>
      </c>
      <c r="I36" s="6213">
        <v>2</v>
      </c>
      <c r="J36" s="6213">
        <v>0</v>
      </c>
      <c r="K36" s="6213">
        <v>0</v>
      </c>
      <c r="L36" s="6213">
        <v>0</v>
      </c>
      <c r="M36" s="6213">
        <v>0</v>
      </c>
      <c r="N36" s="6213">
        <v>0</v>
      </c>
      <c r="O36" s="6213">
        <v>0</v>
      </c>
      <c r="P36" s="6213">
        <v>0</v>
      </c>
      <c r="Q36" s="6213">
        <v>0</v>
      </c>
      <c r="R36" s="6213">
        <v>0</v>
      </c>
      <c r="S36" s="6213">
        <v>0</v>
      </c>
      <c r="T36" s="6213">
        <v>0</v>
      </c>
      <c r="U36" s="6213">
        <v>0</v>
      </c>
      <c r="V36" s="6068">
        <v>0</v>
      </c>
      <c r="W36" s="6214">
        <v>0</v>
      </c>
      <c r="X36" s="6213">
        <v>1</v>
      </c>
    </row>
    <row r="37" spans="1:24">
      <c r="A37" s="61" t="s">
        <v>33</v>
      </c>
      <c r="B37" s="6016">
        <v>1</v>
      </c>
      <c r="C37" s="6017">
        <v>6</v>
      </c>
      <c r="D37" s="6017">
        <v>2</v>
      </c>
      <c r="E37" s="6211">
        <v>2</v>
      </c>
      <c r="F37" s="6017">
        <v>0</v>
      </c>
      <c r="G37" s="6020">
        <f t="shared" si="0"/>
        <v>0</v>
      </c>
      <c r="H37" s="6020">
        <v>0</v>
      </c>
      <c r="I37" s="6213">
        <v>0</v>
      </c>
      <c r="J37" s="6213">
        <v>0</v>
      </c>
      <c r="K37" s="6213">
        <v>0</v>
      </c>
      <c r="L37" s="6213">
        <v>0</v>
      </c>
      <c r="M37" s="6213">
        <v>0</v>
      </c>
      <c r="N37" s="6213">
        <v>0</v>
      </c>
      <c r="O37" s="6213">
        <v>0</v>
      </c>
      <c r="P37" s="6213">
        <v>0</v>
      </c>
      <c r="Q37" s="6213">
        <v>0</v>
      </c>
      <c r="R37" s="6213">
        <v>0</v>
      </c>
      <c r="S37" s="6213">
        <v>0</v>
      </c>
      <c r="T37" s="6213">
        <v>0</v>
      </c>
      <c r="U37" s="6213">
        <v>0</v>
      </c>
      <c r="V37" s="6068">
        <v>0</v>
      </c>
      <c r="W37" s="6214" t="s">
        <v>1045</v>
      </c>
      <c r="X37" s="6213">
        <v>0</v>
      </c>
    </row>
    <row r="38" spans="1:24">
      <c r="A38" s="60" t="s">
        <v>34</v>
      </c>
      <c r="B38" s="6016">
        <v>0</v>
      </c>
      <c r="C38" s="6017">
        <v>4</v>
      </c>
      <c r="D38" s="6017">
        <v>0</v>
      </c>
      <c r="E38" s="6211">
        <v>3</v>
      </c>
      <c r="F38" s="6017">
        <v>0</v>
      </c>
      <c r="G38" s="6020">
        <f t="shared" si="0"/>
        <v>0</v>
      </c>
      <c r="H38" s="6020">
        <v>0</v>
      </c>
      <c r="I38" s="6213">
        <v>0</v>
      </c>
      <c r="J38" s="6213">
        <v>0</v>
      </c>
      <c r="K38" s="6213">
        <v>0</v>
      </c>
      <c r="L38" s="6213">
        <v>0</v>
      </c>
      <c r="M38" s="6213">
        <v>0</v>
      </c>
      <c r="N38" s="6213">
        <v>0</v>
      </c>
      <c r="O38" s="6213">
        <v>0</v>
      </c>
      <c r="P38" s="6213">
        <v>0</v>
      </c>
      <c r="Q38" s="6213">
        <v>0</v>
      </c>
      <c r="R38" s="6213">
        <v>0</v>
      </c>
      <c r="S38" s="6213">
        <v>0</v>
      </c>
      <c r="T38" s="6213">
        <v>0</v>
      </c>
      <c r="U38" s="6213">
        <v>0</v>
      </c>
      <c r="V38" s="6068">
        <v>0</v>
      </c>
      <c r="W38" s="6214">
        <v>0</v>
      </c>
      <c r="X38" s="6213">
        <v>0</v>
      </c>
    </row>
    <row r="39" spans="1:24">
      <c r="A39" s="94" t="s">
        <v>35</v>
      </c>
      <c r="B39" s="6016" t="s">
        <v>428</v>
      </c>
      <c r="C39" s="6017">
        <v>177</v>
      </c>
      <c r="D39" s="6017">
        <v>15</v>
      </c>
      <c r="E39" s="6211">
        <v>78</v>
      </c>
      <c r="F39" s="6017">
        <v>10</v>
      </c>
      <c r="G39" s="6020">
        <f t="shared" si="0"/>
        <v>1</v>
      </c>
      <c r="H39" s="6017">
        <v>0</v>
      </c>
      <c r="I39" s="6068">
        <v>1</v>
      </c>
      <c r="J39" s="6068">
        <v>0</v>
      </c>
      <c r="K39" s="6068">
        <v>0</v>
      </c>
      <c r="L39" s="6068">
        <v>0</v>
      </c>
      <c r="M39" s="6068">
        <v>0</v>
      </c>
      <c r="N39" s="6068">
        <v>0</v>
      </c>
      <c r="O39" s="6068">
        <v>0</v>
      </c>
      <c r="P39" s="6068">
        <v>0</v>
      </c>
      <c r="Q39" s="6068">
        <v>0</v>
      </c>
      <c r="R39" s="6068">
        <v>0</v>
      </c>
      <c r="S39" s="6068">
        <v>0</v>
      </c>
      <c r="T39" s="6068">
        <v>0</v>
      </c>
      <c r="U39" s="6068">
        <v>0</v>
      </c>
      <c r="V39" s="6068">
        <v>0</v>
      </c>
      <c r="W39" s="6211" t="s">
        <v>398</v>
      </c>
      <c r="X39" s="6068">
        <v>3</v>
      </c>
    </row>
    <row r="40" spans="1:24">
      <c r="A40" s="61" t="s">
        <v>36</v>
      </c>
      <c r="B40" s="6016">
        <v>825</v>
      </c>
      <c r="C40" s="6017">
        <v>1772</v>
      </c>
      <c r="D40" s="6017">
        <v>526</v>
      </c>
      <c r="E40" s="6211">
        <v>1254</v>
      </c>
      <c r="F40" s="6017">
        <v>48</v>
      </c>
      <c r="G40" s="6020">
        <f t="shared" si="0"/>
        <v>33</v>
      </c>
      <c r="H40" s="6017">
        <v>4</v>
      </c>
      <c r="I40" s="6068">
        <v>18</v>
      </c>
      <c r="J40" s="6068">
        <v>6</v>
      </c>
      <c r="K40" s="6068">
        <v>3</v>
      </c>
      <c r="L40" s="6068">
        <v>1</v>
      </c>
      <c r="M40" s="6068">
        <v>0</v>
      </c>
      <c r="N40" s="6068">
        <v>0</v>
      </c>
      <c r="O40" s="6068">
        <v>0</v>
      </c>
      <c r="P40" s="6068">
        <v>0</v>
      </c>
      <c r="Q40" s="6068">
        <v>0</v>
      </c>
      <c r="R40" s="6068">
        <v>1</v>
      </c>
      <c r="S40" s="6068">
        <v>0</v>
      </c>
      <c r="T40" s="6068">
        <v>0</v>
      </c>
      <c r="U40" s="6068">
        <v>0</v>
      </c>
      <c r="V40" s="6068">
        <v>0</v>
      </c>
      <c r="W40" s="6211">
        <v>0</v>
      </c>
      <c r="X40" s="6068">
        <v>27</v>
      </c>
    </row>
    <row r="41" spans="1:24">
      <c r="A41" s="61" t="s">
        <v>37</v>
      </c>
      <c r="B41" s="6016">
        <v>13</v>
      </c>
      <c r="C41" s="6017">
        <v>36</v>
      </c>
      <c r="D41" s="6017">
        <v>0</v>
      </c>
      <c r="E41" s="6211">
        <v>18</v>
      </c>
      <c r="F41" s="6017">
        <v>0</v>
      </c>
      <c r="G41" s="6020">
        <f t="shared" si="0"/>
        <v>0</v>
      </c>
      <c r="H41" s="6017">
        <v>0</v>
      </c>
      <c r="I41" s="6068">
        <v>0</v>
      </c>
      <c r="J41" s="6068">
        <v>0</v>
      </c>
      <c r="K41" s="6068">
        <v>0</v>
      </c>
      <c r="L41" s="6068">
        <v>0</v>
      </c>
      <c r="M41" s="6068">
        <v>0</v>
      </c>
      <c r="N41" s="6068">
        <v>0</v>
      </c>
      <c r="O41" s="6068">
        <v>0</v>
      </c>
      <c r="P41" s="6068">
        <v>0</v>
      </c>
      <c r="Q41" s="6068">
        <v>0</v>
      </c>
      <c r="R41" s="6068">
        <v>0</v>
      </c>
      <c r="S41" s="6068">
        <v>0</v>
      </c>
      <c r="T41" s="6068">
        <v>0</v>
      </c>
      <c r="U41" s="6068">
        <v>0</v>
      </c>
      <c r="V41" s="6068">
        <v>0</v>
      </c>
      <c r="W41" s="6211">
        <v>0</v>
      </c>
      <c r="X41" s="6068">
        <v>0</v>
      </c>
    </row>
    <row r="42" spans="1:24">
      <c r="A42" s="61" t="s">
        <v>38</v>
      </c>
      <c r="B42" s="6016" t="s">
        <v>398</v>
      </c>
      <c r="C42" s="6017" t="s">
        <v>398</v>
      </c>
      <c r="D42" s="6017" t="s">
        <v>398</v>
      </c>
      <c r="E42" s="6211" t="s">
        <v>398</v>
      </c>
      <c r="F42" s="6017" t="s">
        <v>398</v>
      </c>
      <c r="G42" s="6020">
        <f t="shared" si="0"/>
        <v>0</v>
      </c>
      <c r="H42" s="6020" t="s">
        <v>398</v>
      </c>
      <c r="I42" s="6213" t="s">
        <v>398</v>
      </c>
      <c r="J42" s="6213" t="s">
        <v>398</v>
      </c>
      <c r="K42" s="6213" t="s">
        <v>398</v>
      </c>
      <c r="L42" s="6213" t="s">
        <v>398</v>
      </c>
      <c r="M42" s="6213" t="s">
        <v>398</v>
      </c>
      <c r="N42" s="6213" t="s">
        <v>398</v>
      </c>
      <c r="O42" s="6213" t="s">
        <v>398</v>
      </c>
      <c r="P42" s="6213" t="s">
        <v>398</v>
      </c>
      <c r="Q42" s="6213" t="s">
        <v>398</v>
      </c>
      <c r="R42" s="6213" t="s">
        <v>398</v>
      </c>
      <c r="S42" s="6213" t="s">
        <v>398</v>
      </c>
      <c r="T42" s="6213" t="s">
        <v>398</v>
      </c>
      <c r="U42" s="6213" t="s">
        <v>398</v>
      </c>
      <c r="V42" s="6068" t="s">
        <v>398</v>
      </c>
      <c r="W42" s="6214" t="s">
        <v>398</v>
      </c>
      <c r="X42" s="6213" t="s">
        <v>398</v>
      </c>
    </row>
    <row r="43" spans="1:24">
      <c r="A43" s="61" t="s">
        <v>39</v>
      </c>
      <c r="B43" s="6016">
        <v>72</v>
      </c>
      <c r="C43" s="6017">
        <v>513</v>
      </c>
      <c r="D43" s="6017">
        <v>23</v>
      </c>
      <c r="E43" s="6211">
        <v>261</v>
      </c>
      <c r="F43" s="6017">
        <v>6</v>
      </c>
      <c r="G43" s="6020">
        <f t="shared" si="0"/>
        <v>7</v>
      </c>
      <c r="H43" s="6020">
        <v>0</v>
      </c>
      <c r="I43" s="6213">
        <v>3</v>
      </c>
      <c r="J43" s="6213">
        <v>1</v>
      </c>
      <c r="K43" s="6213">
        <v>2</v>
      </c>
      <c r="L43" s="6213">
        <v>0</v>
      </c>
      <c r="M43" s="6213">
        <v>0</v>
      </c>
      <c r="N43" s="6213">
        <v>0</v>
      </c>
      <c r="O43" s="6213">
        <v>0</v>
      </c>
      <c r="P43" s="6213">
        <v>0</v>
      </c>
      <c r="Q43" s="6213">
        <v>1</v>
      </c>
      <c r="R43" s="6213">
        <v>0</v>
      </c>
      <c r="S43" s="6213">
        <v>0</v>
      </c>
      <c r="T43" s="6213">
        <v>0</v>
      </c>
      <c r="U43" s="6213">
        <v>0</v>
      </c>
      <c r="V43" s="6068">
        <v>0</v>
      </c>
      <c r="W43" s="6214" t="s">
        <v>398</v>
      </c>
      <c r="X43" s="6213">
        <v>0</v>
      </c>
    </row>
    <row r="44" spans="1:24">
      <c r="A44" s="61" t="s">
        <v>40</v>
      </c>
      <c r="B44" s="6016">
        <v>261</v>
      </c>
      <c r="C44" s="6017">
        <v>289</v>
      </c>
      <c r="D44" s="6017">
        <v>11</v>
      </c>
      <c r="E44" s="6211">
        <v>112</v>
      </c>
      <c r="F44" s="6017">
        <v>5</v>
      </c>
      <c r="G44" s="6020">
        <f t="shared" si="0"/>
        <v>4</v>
      </c>
      <c r="H44" s="6020">
        <v>0</v>
      </c>
      <c r="I44" s="6213">
        <v>1</v>
      </c>
      <c r="J44" s="6213">
        <v>0</v>
      </c>
      <c r="K44" s="6213">
        <v>0</v>
      </c>
      <c r="L44" s="6213">
        <v>0</v>
      </c>
      <c r="M44" s="6213">
        <v>0</v>
      </c>
      <c r="N44" s="6213">
        <v>0</v>
      </c>
      <c r="O44" s="6213">
        <v>2</v>
      </c>
      <c r="P44" s="6213">
        <v>0</v>
      </c>
      <c r="Q44" s="6213">
        <v>0</v>
      </c>
      <c r="R44" s="6213">
        <v>1</v>
      </c>
      <c r="S44" s="6213">
        <v>0</v>
      </c>
      <c r="T44" s="6213">
        <v>0</v>
      </c>
      <c r="U44" s="6213">
        <v>0</v>
      </c>
      <c r="V44" s="6068">
        <v>0</v>
      </c>
      <c r="W44" s="6214" t="s">
        <v>398</v>
      </c>
      <c r="X44" s="6213">
        <v>3</v>
      </c>
    </row>
    <row r="45" spans="1:24">
      <c r="A45" s="61" t="s">
        <v>41</v>
      </c>
      <c r="B45" s="6016">
        <v>208</v>
      </c>
      <c r="C45" s="6017">
        <v>1807</v>
      </c>
      <c r="D45" s="6017">
        <v>71</v>
      </c>
      <c r="E45" s="6211">
        <v>1644</v>
      </c>
      <c r="F45" s="6017">
        <v>37</v>
      </c>
      <c r="G45" s="6020">
        <f t="shared" si="0"/>
        <v>35</v>
      </c>
      <c r="H45" s="6020">
        <v>0</v>
      </c>
      <c r="I45" s="6213">
        <v>22</v>
      </c>
      <c r="J45" s="6213">
        <v>2</v>
      </c>
      <c r="K45" s="6213">
        <v>5</v>
      </c>
      <c r="L45" s="6213">
        <v>0</v>
      </c>
      <c r="M45" s="6213">
        <v>0</v>
      </c>
      <c r="N45" s="6213">
        <v>0</v>
      </c>
      <c r="O45" s="6213">
        <v>2</v>
      </c>
      <c r="P45" s="6213">
        <v>0</v>
      </c>
      <c r="Q45" s="6213">
        <v>0</v>
      </c>
      <c r="R45" s="6213">
        <v>3</v>
      </c>
      <c r="S45" s="6213">
        <v>0</v>
      </c>
      <c r="T45" s="6213">
        <v>0</v>
      </c>
      <c r="U45" s="6213">
        <v>0</v>
      </c>
      <c r="V45" s="6068">
        <v>1</v>
      </c>
      <c r="W45" s="6214"/>
      <c r="X45" s="6213">
        <v>0</v>
      </c>
    </row>
    <row r="46" spans="1:24">
      <c r="A46" s="61" t="s">
        <v>42</v>
      </c>
      <c r="B46" s="6016">
        <v>71</v>
      </c>
      <c r="C46" s="6017">
        <v>493</v>
      </c>
      <c r="D46" s="6017">
        <v>44</v>
      </c>
      <c r="E46" s="6211">
        <v>262</v>
      </c>
      <c r="F46" s="6017">
        <v>17</v>
      </c>
      <c r="G46" s="6020">
        <f t="shared" si="0"/>
        <v>3</v>
      </c>
      <c r="H46" s="6020">
        <v>0</v>
      </c>
      <c r="I46" s="6213">
        <v>2</v>
      </c>
      <c r="J46" s="6213">
        <v>0</v>
      </c>
      <c r="K46" s="6213">
        <v>0</v>
      </c>
      <c r="L46" s="6213">
        <v>0</v>
      </c>
      <c r="M46" s="6213">
        <v>0</v>
      </c>
      <c r="N46" s="6213">
        <v>0</v>
      </c>
      <c r="O46" s="6213">
        <v>0</v>
      </c>
      <c r="P46" s="6213">
        <v>0</v>
      </c>
      <c r="Q46" s="6213">
        <v>0</v>
      </c>
      <c r="R46" s="6213">
        <v>1</v>
      </c>
      <c r="S46" s="6213">
        <v>0</v>
      </c>
      <c r="T46" s="6213">
        <v>0</v>
      </c>
      <c r="U46" s="6213">
        <v>0</v>
      </c>
      <c r="V46" s="6068">
        <v>0</v>
      </c>
      <c r="W46" s="6214" t="s">
        <v>398</v>
      </c>
      <c r="X46" s="6213">
        <v>2</v>
      </c>
    </row>
    <row r="47" spans="1:24">
      <c r="A47" s="61" t="s">
        <v>43</v>
      </c>
      <c r="B47" s="6016">
        <v>208</v>
      </c>
      <c r="C47" s="6017">
        <v>76</v>
      </c>
      <c r="D47" s="6017">
        <v>132</v>
      </c>
      <c r="E47" s="6211">
        <v>224</v>
      </c>
      <c r="F47" s="6017">
        <v>31</v>
      </c>
      <c r="G47" s="6020">
        <f t="shared" ref="G47:G71" si="1">SUM(H47:V47)</f>
        <v>7</v>
      </c>
      <c r="H47" s="6017">
        <v>4</v>
      </c>
      <c r="I47" s="6068">
        <v>0</v>
      </c>
      <c r="J47" s="6068">
        <v>0</v>
      </c>
      <c r="K47" s="6068">
        <v>2</v>
      </c>
      <c r="L47" s="6068">
        <v>0</v>
      </c>
      <c r="M47" s="6068">
        <v>1</v>
      </c>
      <c r="N47" s="6068">
        <v>0</v>
      </c>
      <c r="O47" s="6068">
        <v>0</v>
      </c>
      <c r="P47" s="6068">
        <v>0</v>
      </c>
      <c r="Q47" s="6068">
        <v>0</v>
      </c>
      <c r="R47" s="6068">
        <v>0</v>
      </c>
      <c r="S47" s="6068">
        <v>0</v>
      </c>
      <c r="T47" s="6068">
        <v>0</v>
      </c>
      <c r="U47" s="6068">
        <v>0</v>
      </c>
      <c r="V47" s="6068">
        <v>0</v>
      </c>
      <c r="W47" s="6211" t="s">
        <v>398</v>
      </c>
      <c r="X47" s="6068">
        <v>10</v>
      </c>
    </row>
    <row r="48" spans="1:24">
      <c r="A48" s="61" t="s">
        <v>44</v>
      </c>
      <c r="B48" s="6016">
        <v>12</v>
      </c>
      <c r="C48" s="6017">
        <v>49</v>
      </c>
      <c r="D48" s="6017">
        <v>5</v>
      </c>
      <c r="E48" s="6211">
        <v>28</v>
      </c>
      <c r="F48" s="6017">
        <v>0</v>
      </c>
      <c r="G48" s="6020">
        <f t="shared" si="1"/>
        <v>0</v>
      </c>
      <c r="H48" s="6020">
        <v>0</v>
      </c>
      <c r="I48" s="6213">
        <v>0</v>
      </c>
      <c r="J48" s="6213">
        <v>0</v>
      </c>
      <c r="K48" s="6213">
        <v>0</v>
      </c>
      <c r="L48" s="6213">
        <v>0</v>
      </c>
      <c r="M48" s="6213">
        <v>0</v>
      </c>
      <c r="N48" s="6213">
        <v>0</v>
      </c>
      <c r="O48" s="6213">
        <v>0</v>
      </c>
      <c r="P48" s="6213">
        <v>0</v>
      </c>
      <c r="Q48" s="6213">
        <v>0</v>
      </c>
      <c r="R48" s="6213">
        <v>0</v>
      </c>
      <c r="S48" s="6213">
        <v>0</v>
      </c>
      <c r="T48" s="6213">
        <v>0</v>
      </c>
      <c r="U48" s="6213">
        <v>0</v>
      </c>
      <c r="V48" s="6068">
        <v>0</v>
      </c>
      <c r="W48" s="6214"/>
      <c r="X48" s="6213">
        <v>0</v>
      </c>
    </row>
    <row r="49" spans="1:24">
      <c r="A49" s="60" t="s">
        <v>45</v>
      </c>
      <c r="B49" s="6016">
        <v>56</v>
      </c>
      <c r="C49" s="6017">
        <v>192</v>
      </c>
      <c r="D49" s="6017">
        <v>12</v>
      </c>
      <c r="E49" s="6211">
        <v>106</v>
      </c>
      <c r="F49" s="6017">
        <v>6</v>
      </c>
      <c r="G49" s="6020">
        <f t="shared" si="1"/>
        <v>2</v>
      </c>
      <c r="H49" s="6020">
        <v>0</v>
      </c>
      <c r="I49" s="6213">
        <v>0</v>
      </c>
      <c r="J49" s="6213">
        <v>0</v>
      </c>
      <c r="K49" s="6213">
        <v>1</v>
      </c>
      <c r="L49" s="6213">
        <v>0</v>
      </c>
      <c r="M49" s="6213">
        <v>0</v>
      </c>
      <c r="N49" s="6213">
        <v>1</v>
      </c>
      <c r="O49" s="6213">
        <v>0</v>
      </c>
      <c r="P49" s="6213">
        <v>0</v>
      </c>
      <c r="Q49" s="6213">
        <v>0</v>
      </c>
      <c r="R49" s="6213">
        <v>0</v>
      </c>
      <c r="S49" s="6213">
        <v>0</v>
      </c>
      <c r="T49" s="6213">
        <v>0</v>
      </c>
      <c r="U49" s="6213">
        <v>0</v>
      </c>
      <c r="V49" s="6068">
        <v>0</v>
      </c>
      <c r="W49" s="6214">
        <v>0</v>
      </c>
      <c r="X49" s="6213">
        <v>0</v>
      </c>
    </row>
    <row r="50" spans="1:24">
      <c r="A50" s="88" t="s">
        <v>46</v>
      </c>
      <c r="B50" s="6016" t="s">
        <v>398</v>
      </c>
      <c r="C50" s="6017" t="s">
        <v>398</v>
      </c>
      <c r="D50" s="6017" t="s">
        <v>398</v>
      </c>
      <c r="E50" s="6211" t="s">
        <v>398</v>
      </c>
      <c r="F50" s="6017" t="s">
        <v>398</v>
      </c>
      <c r="G50" s="6020">
        <f t="shared" si="1"/>
        <v>0</v>
      </c>
      <c r="H50" s="6020" t="s">
        <v>398</v>
      </c>
      <c r="I50" s="6213" t="s">
        <v>398</v>
      </c>
      <c r="J50" s="6213" t="s">
        <v>398</v>
      </c>
      <c r="K50" s="6213" t="s">
        <v>398</v>
      </c>
      <c r="L50" s="6213" t="s">
        <v>398</v>
      </c>
      <c r="M50" s="6213" t="s">
        <v>398</v>
      </c>
      <c r="N50" s="6213" t="s">
        <v>398</v>
      </c>
      <c r="O50" s="6213" t="s">
        <v>398</v>
      </c>
      <c r="P50" s="6213" t="s">
        <v>398</v>
      </c>
      <c r="Q50" s="6213" t="s">
        <v>398</v>
      </c>
      <c r="R50" s="6213" t="s">
        <v>398</v>
      </c>
      <c r="S50" s="6213" t="s">
        <v>398</v>
      </c>
      <c r="T50" s="6213" t="s">
        <v>398</v>
      </c>
      <c r="U50" s="6213" t="s">
        <v>398</v>
      </c>
      <c r="V50" s="6068" t="s">
        <v>398</v>
      </c>
      <c r="W50" s="6214" t="s">
        <v>398</v>
      </c>
      <c r="X50" s="6213" t="s">
        <v>398</v>
      </c>
    </row>
    <row r="51" spans="1:24">
      <c r="A51" s="61" t="s">
        <v>47</v>
      </c>
      <c r="B51" s="6016">
        <v>94</v>
      </c>
      <c r="C51" s="6017">
        <v>354</v>
      </c>
      <c r="D51" s="6017">
        <v>65</v>
      </c>
      <c r="E51" s="6211">
        <v>175</v>
      </c>
      <c r="F51" s="6017">
        <v>1</v>
      </c>
      <c r="G51" s="6020">
        <f t="shared" si="1"/>
        <v>0</v>
      </c>
      <c r="H51" s="6020" t="s">
        <v>398</v>
      </c>
      <c r="I51" s="6213" t="s">
        <v>398</v>
      </c>
      <c r="J51" s="6213" t="s">
        <v>398</v>
      </c>
      <c r="K51" s="6213" t="s">
        <v>398</v>
      </c>
      <c r="L51" s="6213" t="s">
        <v>398</v>
      </c>
      <c r="M51" s="6213" t="s">
        <v>398</v>
      </c>
      <c r="N51" s="6213" t="s">
        <v>398</v>
      </c>
      <c r="O51" s="6213" t="s">
        <v>398</v>
      </c>
      <c r="P51" s="6213" t="s">
        <v>398</v>
      </c>
      <c r="Q51" s="6213" t="s">
        <v>398</v>
      </c>
      <c r="R51" s="6213" t="s">
        <v>398</v>
      </c>
      <c r="S51" s="6213" t="s">
        <v>398</v>
      </c>
      <c r="T51" s="6213" t="s">
        <v>398</v>
      </c>
      <c r="U51" s="6213" t="s">
        <v>398</v>
      </c>
      <c r="V51" s="6068" t="s">
        <v>398</v>
      </c>
      <c r="W51" s="6214" t="s">
        <v>398</v>
      </c>
      <c r="X51" s="6213">
        <v>3</v>
      </c>
    </row>
    <row r="52" spans="1:24">
      <c r="A52" s="61" t="s">
        <v>48</v>
      </c>
      <c r="B52" s="6016">
        <v>49</v>
      </c>
      <c r="C52" s="6017">
        <v>39</v>
      </c>
      <c r="D52" s="6017">
        <v>3</v>
      </c>
      <c r="E52" s="6211">
        <v>17</v>
      </c>
      <c r="F52" s="6017">
        <v>2</v>
      </c>
      <c r="G52" s="6020">
        <f t="shared" si="1"/>
        <v>0</v>
      </c>
      <c r="H52" s="6020">
        <v>0</v>
      </c>
      <c r="I52" s="6213">
        <v>0</v>
      </c>
      <c r="J52" s="6213">
        <v>0</v>
      </c>
      <c r="K52" s="6213">
        <v>0</v>
      </c>
      <c r="L52" s="6213">
        <v>0</v>
      </c>
      <c r="M52" s="6213">
        <v>0</v>
      </c>
      <c r="N52" s="6213">
        <v>0</v>
      </c>
      <c r="O52" s="6213">
        <v>0</v>
      </c>
      <c r="P52" s="6213">
        <v>0</v>
      </c>
      <c r="Q52" s="6213">
        <v>0</v>
      </c>
      <c r="R52" s="6213">
        <v>0</v>
      </c>
      <c r="S52" s="6213">
        <v>0</v>
      </c>
      <c r="T52" s="6213">
        <v>0</v>
      </c>
      <c r="U52" s="6213">
        <v>0</v>
      </c>
      <c r="V52" s="6068">
        <v>0</v>
      </c>
      <c r="W52" s="6214">
        <v>0</v>
      </c>
      <c r="X52" s="6213">
        <v>0</v>
      </c>
    </row>
    <row r="53" spans="1:24">
      <c r="A53" s="61" t="s">
        <v>49</v>
      </c>
      <c r="B53" s="6016">
        <v>408</v>
      </c>
      <c r="C53" s="6017">
        <v>118</v>
      </c>
      <c r="D53" s="6017">
        <v>257</v>
      </c>
      <c r="E53" s="6211">
        <v>275</v>
      </c>
      <c r="F53" s="6017">
        <v>7</v>
      </c>
      <c r="G53" s="6020">
        <f t="shared" si="1"/>
        <v>8</v>
      </c>
      <c r="H53" s="6020">
        <v>0</v>
      </c>
      <c r="I53" s="6213">
        <v>2</v>
      </c>
      <c r="J53" s="6213">
        <v>0</v>
      </c>
      <c r="K53" s="6213">
        <v>6</v>
      </c>
      <c r="L53" s="6213">
        <v>0</v>
      </c>
      <c r="M53" s="6213">
        <v>0</v>
      </c>
      <c r="N53" s="6213">
        <v>0</v>
      </c>
      <c r="O53" s="6213">
        <v>0</v>
      </c>
      <c r="P53" s="6213">
        <v>0</v>
      </c>
      <c r="Q53" s="6213">
        <v>0</v>
      </c>
      <c r="R53" s="6213">
        <v>0</v>
      </c>
      <c r="S53" s="6213">
        <v>0</v>
      </c>
      <c r="T53" s="6213">
        <v>0</v>
      </c>
      <c r="U53" s="6213">
        <v>0</v>
      </c>
      <c r="V53" s="6068">
        <v>0</v>
      </c>
      <c r="W53" s="6214">
        <v>0</v>
      </c>
      <c r="X53" s="6213">
        <v>0</v>
      </c>
    </row>
    <row r="54" spans="1:24">
      <c r="A54" s="61" t="s">
        <v>50</v>
      </c>
      <c r="B54" s="6016">
        <v>177</v>
      </c>
      <c r="C54" s="6017">
        <v>85</v>
      </c>
      <c r="D54" s="6017">
        <v>19</v>
      </c>
      <c r="E54" s="6211">
        <v>41</v>
      </c>
      <c r="F54" s="6017">
        <v>2</v>
      </c>
      <c r="G54" s="6020">
        <f t="shared" si="1"/>
        <v>4</v>
      </c>
      <c r="H54" s="6020">
        <v>0</v>
      </c>
      <c r="I54" s="6213">
        <v>0</v>
      </c>
      <c r="J54" s="6213">
        <v>1</v>
      </c>
      <c r="K54" s="6213">
        <v>2</v>
      </c>
      <c r="L54" s="6213">
        <v>0</v>
      </c>
      <c r="M54" s="6213">
        <v>1</v>
      </c>
      <c r="N54" s="6213">
        <v>0</v>
      </c>
      <c r="O54" s="6213">
        <v>0</v>
      </c>
      <c r="P54" s="6213">
        <v>0</v>
      </c>
      <c r="Q54" s="6213">
        <v>0</v>
      </c>
      <c r="R54" s="6213">
        <v>0</v>
      </c>
      <c r="S54" s="6213">
        <v>0</v>
      </c>
      <c r="T54" s="6213">
        <v>0</v>
      </c>
      <c r="U54" s="6213">
        <v>0</v>
      </c>
      <c r="V54" s="6068">
        <v>0</v>
      </c>
      <c r="W54" s="6214">
        <v>0</v>
      </c>
      <c r="X54" s="6213">
        <v>0</v>
      </c>
    </row>
    <row r="55" spans="1:24">
      <c r="A55" s="61" t="s">
        <v>51</v>
      </c>
      <c r="B55" s="6016">
        <v>11</v>
      </c>
      <c r="C55" s="6017">
        <v>100</v>
      </c>
      <c r="D55" s="6017">
        <v>4</v>
      </c>
      <c r="E55" s="6211">
        <v>42</v>
      </c>
      <c r="F55" s="6017">
        <v>0</v>
      </c>
      <c r="G55" s="6020">
        <f t="shared" si="1"/>
        <v>0</v>
      </c>
      <c r="H55" s="6020">
        <v>0</v>
      </c>
      <c r="I55" s="6213">
        <v>0</v>
      </c>
      <c r="J55" s="6213">
        <v>0</v>
      </c>
      <c r="K55" s="6213">
        <v>0</v>
      </c>
      <c r="L55" s="6213">
        <v>0</v>
      </c>
      <c r="M55" s="6213">
        <v>0</v>
      </c>
      <c r="N55" s="6213">
        <v>0</v>
      </c>
      <c r="O55" s="6213">
        <v>0</v>
      </c>
      <c r="P55" s="6213">
        <v>0</v>
      </c>
      <c r="Q55" s="6213">
        <v>0</v>
      </c>
      <c r="R55" s="6213">
        <v>0</v>
      </c>
      <c r="S55" s="6213">
        <v>0</v>
      </c>
      <c r="T55" s="6213">
        <v>0</v>
      </c>
      <c r="U55" s="6213">
        <v>0</v>
      </c>
      <c r="V55" s="6068">
        <v>0</v>
      </c>
      <c r="W55" s="6214">
        <v>0</v>
      </c>
      <c r="X55" s="6213">
        <v>0</v>
      </c>
    </row>
    <row r="56" spans="1:24">
      <c r="A56" s="61" t="s">
        <v>52</v>
      </c>
      <c r="B56" s="6016">
        <v>29</v>
      </c>
      <c r="C56" s="6017" t="s">
        <v>398</v>
      </c>
      <c r="D56" s="6017" t="s">
        <v>398</v>
      </c>
      <c r="E56" s="6211" t="s">
        <v>398</v>
      </c>
      <c r="F56" s="6017" t="s">
        <v>398</v>
      </c>
      <c r="G56" s="6020">
        <f t="shared" si="1"/>
        <v>0</v>
      </c>
      <c r="H56" s="6020">
        <v>0</v>
      </c>
      <c r="I56" s="6213">
        <v>0</v>
      </c>
      <c r="J56" s="6213">
        <v>0</v>
      </c>
      <c r="K56" s="6213">
        <v>0</v>
      </c>
      <c r="L56" s="6213">
        <v>0</v>
      </c>
      <c r="M56" s="6213">
        <v>0</v>
      </c>
      <c r="N56" s="6213">
        <v>0</v>
      </c>
      <c r="O56" s="6213">
        <v>0</v>
      </c>
      <c r="P56" s="6213">
        <v>0</v>
      </c>
      <c r="Q56" s="6213">
        <v>0</v>
      </c>
      <c r="R56" s="6213">
        <v>0</v>
      </c>
      <c r="S56" s="6213">
        <v>0</v>
      </c>
      <c r="T56" s="6213">
        <v>0</v>
      </c>
      <c r="U56" s="6213">
        <v>0</v>
      </c>
      <c r="V56" s="6068">
        <v>0</v>
      </c>
      <c r="W56" s="6214">
        <v>0</v>
      </c>
      <c r="X56" s="6213">
        <v>0</v>
      </c>
    </row>
    <row r="57" spans="1:24">
      <c r="A57" s="61" t="s">
        <v>53</v>
      </c>
      <c r="B57" s="6016">
        <v>1</v>
      </c>
      <c r="C57" s="6017">
        <v>25</v>
      </c>
      <c r="D57" s="6017">
        <v>1</v>
      </c>
      <c r="E57" s="6211">
        <v>12</v>
      </c>
      <c r="F57" s="6017">
        <v>0</v>
      </c>
      <c r="G57" s="6020">
        <f t="shared" si="1"/>
        <v>0</v>
      </c>
      <c r="H57" s="6020">
        <v>0</v>
      </c>
      <c r="I57" s="6213" t="s">
        <v>725</v>
      </c>
      <c r="J57" s="6213" t="s">
        <v>725</v>
      </c>
      <c r="K57" s="6213" t="s">
        <v>725</v>
      </c>
      <c r="L57" s="6213" t="s">
        <v>725</v>
      </c>
      <c r="M57" s="6213" t="s">
        <v>725</v>
      </c>
      <c r="N57" s="6213" t="s">
        <v>725</v>
      </c>
      <c r="O57" s="6213" t="s">
        <v>725</v>
      </c>
      <c r="P57" s="6213" t="s">
        <v>725</v>
      </c>
      <c r="Q57" s="6213" t="s">
        <v>725</v>
      </c>
      <c r="R57" s="6213" t="s">
        <v>725</v>
      </c>
      <c r="S57" s="6213" t="s">
        <v>725</v>
      </c>
      <c r="T57" s="6213" t="s">
        <v>725</v>
      </c>
      <c r="U57" s="6213" t="s">
        <v>725</v>
      </c>
      <c r="V57" s="6068">
        <v>0</v>
      </c>
      <c r="W57" s="6214" t="s">
        <v>725</v>
      </c>
      <c r="X57" s="6213" t="s">
        <v>725</v>
      </c>
    </row>
    <row r="58" spans="1:24">
      <c r="A58" s="61" t="s">
        <v>54</v>
      </c>
      <c r="B58" s="6016">
        <v>15</v>
      </c>
      <c r="C58" s="6017">
        <v>50</v>
      </c>
      <c r="D58" s="6017">
        <v>1</v>
      </c>
      <c r="E58" s="6211">
        <v>23</v>
      </c>
      <c r="F58" s="6017">
        <v>2</v>
      </c>
      <c r="G58" s="6020">
        <f t="shared" si="1"/>
        <v>0</v>
      </c>
      <c r="H58" s="6017">
        <v>0</v>
      </c>
      <c r="I58" s="6068">
        <v>0</v>
      </c>
      <c r="J58" s="6068">
        <v>0</v>
      </c>
      <c r="K58" s="6068">
        <v>0</v>
      </c>
      <c r="L58" s="6068">
        <v>0</v>
      </c>
      <c r="M58" s="6068">
        <v>0</v>
      </c>
      <c r="N58" s="6068">
        <v>0</v>
      </c>
      <c r="O58" s="6068">
        <v>0</v>
      </c>
      <c r="P58" s="6068">
        <v>0</v>
      </c>
      <c r="Q58" s="6068">
        <v>0</v>
      </c>
      <c r="R58" s="6068">
        <v>0</v>
      </c>
      <c r="S58" s="6068">
        <v>0</v>
      </c>
      <c r="T58" s="6068">
        <v>0</v>
      </c>
      <c r="U58" s="6068">
        <v>0</v>
      </c>
      <c r="V58" s="6068">
        <v>0</v>
      </c>
      <c r="W58" s="6211" t="s">
        <v>398</v>
      </c>
      <c r="X58" s="6068">
        <v>0</v>
      </c>
    </row>
    <row r="59" spans="1:24">
      <c r="A59" s="61" t="s">
        <v>55</v>
      </c>
      <c r="B59" s="6016">
        <v>50</v>
      </c>
      <c r="C59" s="6017">
        <v>21</v>
      </c>
      <c r="D59" s="6017">
        <v>6</v>
      </c>
      <c r="E59" s="6211">
        <v>14</v>
      </c>
      <c r="F59" s="6017">
        <v>0</v>
      </c>
      <c r="G59" s="6020">
        <f t="shared" si="1"/>
        <v>0</v>
      </c>
      <c r="H59" s="6017">
        <v>0</v>
      </c>
      <c r="I59" s="6068">
        <v>0</v>
      </c>
      <c r="J59" s="6068">
        <v>0</v>
      </c>
      <c r="K59" s="6068">
        <v>0</v>
      </c>
      <c r="L59" s="6068">
        <v>0</v>
      </c>
      <c r="M59" s="6068">
        <v>0</v>
      </c>
      <c r="N59" s="6068">
        <v>0</v>
      </c>
      <c r="O59" s="6068">
        <v>0</v>
      </c>
      <c r="P59" s="6068">
        <v>0</v>
      </c>
      <c r="Q59" s="6068">
        <v>0</v>
      </c>
      <c r="R59" s="6068">
        <v>0</v>
      </c>
      <c r="S59" s="6068">
        <v>0</v>
      </c>
      <c r="T59" s="6068">
        <v>0</v>
      </c>
      <c r="U59" s="6068">
        <v>0</v>
      </c>
      <c r="V59" s="6068">
        <v>0</v>
      </c>
      <c r="W59" s="6211">
        <v>0</v>
      </c>
      <c r="X59" s="6068">
        <v>0</v>
      </c>
    </row>
    <row r="60" spans="1:24">
      <c r="A60" s="61" t="s">
        <v>56</v>
      </c>
      <c r="B60" s="6016">
        <v>17</v>
      </c>
      <c r="C60" s="6017">
        <v>204</v>
      </c>
      <c r="D60" s="6017">
        <v>51</v>
      </c>
      <c r="E60" s="6211">
        <v>106</v>
      </c>
      <c r="F60" s="6017">
        <v>4</v>
      </c>
      <c r="G60" s="6020">
        <f t="shared" si="1"/>
        <v>6</v>
      </c>
      <c r="H60" s="6020">
        <v>0</v>
      </c>
      <c r="I60" s="6213">
        <v>0</v>
      </c>
      <c r="J60" s="6213">
        <v>1</v>
      </c>
      <c r="K60" s="6213">
        <v>4</v>
      </c>
      <c r="L60" s="6213">
        <v>0</v>
      </c>
      <c r="M60" s="6213">
        <v>0</v>
      </c>
      <c r="N60" s="6213">
        <v>0</v>
      </c>
      <c r="O60" s="6213">
        <v>0</v>
      </c>
      <c r="P60" s="6213">
        <v>0</v>
      </c>
      <c r="Q60" s="6213">
        <v>0</v>
      </c>
      <c r="R60" s="6213">
        <v>0</v>
      </c>
      <c r="S60" s="6213">
        <v>0</v>
      </c>
      <c r="T60" s="6213">
        <v>0</v>
      </c>
      <c r="U60" s="6213">
        <v>0</v>
      </c>
      <c r="V60" s="6068">
        <v>1</v>
      </c>
      <c r="W60" s="6214" t="s">
        <v>3012</v>
      </c>
      <c r="X60" s="6213">
        <v>0</v>
      </c>
    </row>
    <row r="61" spans="1:24">
      <c r="A61" s="61" t="s">
        <v>57</v>
      </c>
      <c r="B61" s="6016">
        <v>308</v>
      </c>
      <c r="C61" s="6017">
        <v>1480</v>
      </c>
      <c r="D61" s="6017">
        <v>197</v>
      </c>
      <c r="E61" s="6211">
        <v>634</v>
      </c>
      <c r="F61" s="6017">
        <v>51</v>
      </c>
      <c r="G61" s="6020">
        <f t="shared" si="1"/>
        <v>24</v>
      </c>
      <c r="H61" s="6017">
        <v>0</v>
      </c>
      <c r="I61" s="6068">
        <v>4</v>
      </c>
      <c r="J61" s="6068">
        <v>1</v>
      </c>
      <c r="K61" s="6068">
        <v>2</v>
      </c>
      <c r="L61" s="6068">
        <v>0</v>
      </c>
      <c r="M61" s="6068">
        <v>1</v>
      </c>
      <c r="N61" s="6068">
        <v>0</v>
      </c>
      <c r="O61" s="6068">
        <v>2</v>
      </c>
      <c r="P61" s="6068">
        <v>0</v>
      </c>
      <c r="Q61" s="6068">
        <v>0</v>
      </c>
      <c r="R61" s="6068">
        <v>5</v>
      </c>
      <c r="S61" s="6068">
        <v>0</v>
      </c>
      <c r="T61" s="6068">
        <v>0</v>
      </c>
      <c r="U61" s="6068">
        <v>0</v>
      </c>
      <c r="V61" s="6068">
        <v>9</v>
      </c>
      <c r="W61" s="6211" t="s">
        <v>2104</v>
      </c>
      <c r="X61" s="6068">
        <v>1</v>
      </c>
    </row>
    <row r="62" spans="1:24">
      <c r="A62" s="61" t="s">
        <v>58</v>
      </c>
      <c r="B62" s="6016">
        <v>278</v>
      </c>
      <c r="C62" s="6017">
        <v>261</v>
      </c>
      <c r="D62" s="6017">
        <v>181</v>
      </c>
      <c r="E62" s="6211">
        <v>250</v>
      </c>
      <c r="F62" s="6017">
        <v>9</v>
      </c>
      <c r="G62" s="6020">
        <f t="shared" si="1"/>
        <v>8</v>
      </c>
      <c r="H62" s="6020">
        <v>0</v>
      </c>
      <c r="I62" s="6213">
        <v>6</v>
      </c>
      <c r="J62" s="6213">
        <v>0</v>
      </c>
      <c r="K62" s="6213">
        <v>1</v>
      </c>
      <c r="L62" s="6213">
        <v>1</v>
      </c>
      <c r="M62" s="6213">
        <v>0</v>
      </c>
      <c r="N62" s="6213">
        <v>0</v>
      </c>
      <c r="O62" s="6213">
        <v>0</v>
      </c>
      <c r="P62" s="6213">
        <v>0</v>
      </c>
      <c r="Q62" s="6213">
        <v>0</v>
      </c>
      <c r="R62" s="6213">
        <v>0</v>
      </c>
      <c r="S62" s="6213">
        <v>0</v>
      </c>
      <c r="T62" s="6213">
        <v>0</v>
      </c>
      <c r="U62" s="6213">
        <v>0</v>
      </c>
      <c r="V62" s="6068">
        <v>0</v>
      </c>
      <c r="W62" s="6214" t="s">
        <v>398</v>
      </c>
      <c r="X62" s="6213">
        <v>11</v>
      </c>
    </row>
    <row r="63" spans="1:24">
      <c r="A63" s="61" t="s">
        <v>59</v>
      </c>
      <c r="B63" s="6016">
        <v>17</v>
      </c>
      <c r="C63" s="6017">
        <v>158</v>
      </c>
      <c r="D63" s="6017">
        <v>6</v>
      </c>
      <c r="E63" s="6211">
        <v>79</v>
      </c>
      <c r="F63" s="6017">
        <v>2</v>
      </c>
      <c r="G63" s="6020">
        <f t="shared" si="1"/>
        <v>1</v>
      </c>
      <c r="H63" s="6017">
        <v>0</v>
      </c>
      <c r="I63" s="6068">
        <v>0</v>
      </c>
      <c r="J63" s="6068">
        <v>0</v>
      </c>
      <c r="K63" s="6068">
        <v>0</v>
      </c>
      <c r="L63" s="6068">
        <v>0</v>
      </c>
      <c r="M63" s="6068">
        <v>0</v>
      </c>
      <c r="N63" s="6068">
        <v>1</v>
      </c>
      <c r="O63" s="6068">
        <v>0</v>
      </c>
      <c r="P63" s="6068">
        <v>0</v>
      </c>
      <c r="Q63" s="6068">
        <v>0</v>
      </c>
      <c r="R63" s="6068">
        <v>0</v>
      </c>
      <c r="S63" s="6068">
        <v>0</v>
      </c>
      <c r="T63" s="6068">
        <v>0</v>
      </c>
      <c r="U63" s="6068">
        <v>0</v>
      </c>
      <c r="V63" s="6068">
        <v>0</v>
      </c>
      <c r="W63" s="6211" t="s">
        <v>398</v>
      </c>
      <c r="X63" s="6068">
        <v>0</v>
      </c>
    </row>
    <row r="64" spans="1:24">
      <c r="A64" s="61" t="s">
        <v>60</v>
      </c>
      <c r="B64" s="6016">
        <v>60</v>
      </c>
      <c r="C64" s="6017">
        <v>162</v>
      </c>
      <c r="D64" s="6017">
        <v>97</v>
      </c>
      <c r="E64" s="6211">
        <v>85</v>
      </c>
      <c r="F64" s="6017">
        <v>12</v>
      </c>
      <c r="G64" s="6020">
        <f t="shared" si="1"/>
        <v>11</v>
      </c>
      <c r="H64" s="6020">
        <v>0</v>
      </c>
      <c r="I64" s="6213">
        <v>6</v>
      </c>
      <c r="J64" s="6213">
        <v>1</v>
      </c>
      <c r="K64" s="6213">
        <v>0</v>
      </c>
      <c r="L64" s="6213">
        <v>0</v>
      </c>
      <c r="M64" s="6213">
        <v>0</v>
      </c>
      <c r="N64" s="6213">
        <v>0</v>
      </c>
      <c r="O64" s="6213">
        <v>0</v>
      </c>
      <c r="P64" s="6213">
        <v>0</v>
      </c>
      <c r="Q64" s="6213">
        <v>0</v>
      </c>
      <c r="R64" s="6213">
        <v>0</v>
      </c>
      <c r="S64" s="6213">
        <v>4</v>
      </c>
      <c r="T64" s="6213">
        <v>0</v>
      </c>
      <c r="U64" s="6213">
        <v>0</v>
      </c>
      <c r="V64" s="6068">
        <v>0</v>
      </c>
      <c r="W64" s="6214">
        <v>0</v>
      </c>
      <c r="X64" s="6213">
        <v>0</v>
      </c>
    </row>
    <row r="65" spans="1:24">
      <c r="A65" s="61" t="s">
        <v>61</v>
      </c>
      <c r="B65" s="6016">
        <v>485</v>
      </c>
      <c r="C65" s="6017">
        <v>692</v>
      </c>
      <c r="D65" s="6017">
        <v>104</v>
      </c>
      <c r="E65" s="6211">
        <v>410</v>
      </c>
      <c r="F65" s="6017">
        <v>0</v>
      </c>
      <c r="G65" s="6020">
        <f t="shared" si="1"/>
        <v>17</v>
      </c>
      <c r="H65" s="6017">
        <v>0</v>
      </c>
      <c r="I65" s="6068">
        <v>15</v>
      </c>
      <c r="J65" s="6068">
        <v>0</v>
      </c>
      <c r="K65" s="6068">
        <v>1</v>
      </c>
      <c r="L65" s="6068">
        <v>0</v>
      </c>
      <c r="M65" s="6068">
        <v>0</v>
      </c>
      <c r="N65" s="6068">
        <v>0</v>
      </c>
      <c r="O65" s="6068">
        <v>0</v>
      </c>
      <c r="P65" s="6068">
        <v>0</v>
      </c>
      <c r="Q65" s="6068">
        <v>0</v>
      </c>
      <c r="R65" s="6068">
        <v>0</v>
      </c>
      <c r="S65" s="6068">
        <v>0</v>
      </c>
      <c r="T65" s="6068">
        <v>0</v>
      </c>
      <c r="U65" s="6068">
        <v>0</v>
      </c>
      <c r="V65" s="6068">
        <v>1</v>
      </c>
      <c r="W65" s="6211" t="s">
        <v>2961</v>
      </c>
      <c r="X65" s="6068">
        <v>11</v>
      </c>
    </row>
    <row r="66" spans="1:24" ht="24">
      <c r="A66" s="61" t="s">
        <v>62</v>
      </c>
      <c r="B66" s="6016">
        <v>21</v>
      </c>
      <c r="C66" s="6017">
        <v>199</v>
      </c>
      <c r="D66" s="6017">
        <v>15</v>
      </c>
      <c r="E66" s="6211">
        <v>116</v>
      </c>
      <c r="F66" s="6017">
        <v>14</v>
      </c>
      <c r="G66" s="6020">
        <f t="shared" si="1"/>
        <v>7</v>
      </c>
      <c r="H66" s="6020">
        <v>0</v>
      </c>
      <c r="I66" s="6213">
        <v>1</v>
      </c>
      <c r="J66" s="6213">
        <v>0</v>
      </c>
      <c r="K66" s="6213">
        <v>0</v>
      </c>
      <c r="L66" s="6213">
        <v>0</v>
      </c>
      <c r="M66" s="6213">
        <v>0</v>
      </c>
      <c r="N66" s="6213">
        <v>0</v>
      </c>
      <c r="O66" s="6213">
        <v>1</v>
      </c>
      <c r="P66" s="6213">
        <v>0</v>
      </c>
      <c r="Q66" s="6213">
        <v>0</v>
      </c>
      <c r="R66" s="6213">
        <v>0</v>
      </c>
      <c r="S66" s="6213">
        <v>0</v>
      </c>
      <c r="T66" s="6213">
        <v>0</v>
      </c>
      <c r="U66" s="6213">
        <v>0</v>
      </c>
      <c r="V66" s="6068">
        <v>5</v>
      </c>
      <c r="W66" s="6214" t="s">
        <v>2213</v>
      </c>
      <c r="X66" s="6213">
        <v>3</v>
      </c>
    </row>
    <row r="67" spans="1:24">
      <c r="A67" s="61" t="s">
        <v>63</v>
      </c>
      <c r="B67" s="6016">
        <v>0</v>
      </c>
      <c r="C67" s="6017">
        <v>13</v>
      </c>
      <c r="D67" s="6017">
        <v>1</v>
      </c>
      <c r="E67" s="6211">
        <v>6</v>
      </c>
      <c r="F67" s="6017">
        <v>0</v>
      </c>
      <c r="G67" s="6020">
        <f t="shared" si="1"/>
        <v>0</v>
      </c>
      <c r="H67" s="6017">
        <v>0</v>
      </c>
      <c r="I67" s="6068">
        <v>0</v>
      </c>
      <c r="J67" s="6068">
        <v>0</v>
      </c>
      <c r="K67" s="6068">
        <v>0</v>
      </c>
      <c r="L67" s="6068">
        <v>0</v>
      </c>
      <c r="M67" s="6068">
        <v>0</v>
      </c>
      <c r="N67" s="6068">
        <v>0</v>
      </c>
      <c r="O67" s="6068">
        <v>0</v>
      </c>
      <c r="P67" s="6068">
        <v>0</v>
      </c>
      <c r="Q67" s="6068">
        <v>0</v>
      </c>
      <c r="R67" s="6068">
        <v>0</v>
      </c>
      <c r="S67" s="6068">
        <v>0</v>
      </c>
      <c r="T67" s="6068">
        <v>0</v>
      </c>
      <c r="U67" s="6068">
        <v>0</v>
      </c>
      <c r="V67" s="6068">
        <v>0</v>
      </c>
      <c r="W67" s="6211">
        <v>0</v>
      </c>
      <c r="X67" s="6068">
        <v>0</v>
      </c>
    </row>
    <row r="68" spans="1:24">
      <c r="A68" s="175" t="s">
        <v>64</v>
      </c>
      <c r="B68" s="6016">
        <v>14</v>
      </c>
      <c r="C68" s="6017">
        <v>53</v>
      </c>
      <c r="D68" s="6017">
        <v>2</v>
      </c>
      <c r="E68" s="6211">
        <v>23</v>
      </c>
      <c r="F68" s="6017">
        <v>2</v>
      </c>
      <c r="G68" s="6020">
        <f t="shared" si="1"/>
        <v>1</v>
      </c>
      <c r="H68" s="6020">
        <v>0</v>
      </c>
      <c r="I68" s="6213">
        <v>0</v>
      </c>
      <c r="J68" s="6213">
        <v>1</v>
      </c>
      <c r="K68" s="6213">
        <v>0</v>
      </c>
      <c r="L68" s="6213">
        <v>0</v>
      </c>
      <c r="M68" s="6213">
        <v>0</v>
      </c>
      <c r="N68" s="6213">
        <v>0</v>
      </c>
      <c r="O68" s="6213">
        <v>0</v>
      </c>
      <c r="P68" s="6213">
        <v>0</v>
      </c>
      <c r="Q68" s="6213">
        <v>0</v>
      </c>
      <c r="R68" s="6213">
        <v>0</v>
      </c>
      <c r="S68" s="6213">
        <v>0</v>
      </c>
      <c r="T68" s="6213">
        <v>0</v>
      </c>
      <c r="U68" s="6213">
        <v>0</v>
      </c>
      <c r="V68" s="6068">
        <v>0</v>
      </c>
      <c r="W68" s="6214" t="s">
        <v>398</v>
      </c>
      <c r="X68" s="6213" t="s">
        <v>398</v>
      </c>
    </row>
    <row r="69" spans="1:24">
      <c r="A69" s="495" t="s">
        <v>568</v>
      </c>
      <c r="B69" s="6016">
        <v>3282</v>
      </c>
      <c r="C69" s="6017">
        <v>1321</v>
      </c>
      <c r="D69" s="6017">
        <v>1961</v>
      </c>
      <c r="E69" s="6211">
        <v>1773</v>
      </c>
      <c r="F69" s="6017">
        <v>86</v>
      </c>
      <c r="G69" s="6020">
        <f t="shared" si="1"/>
        <v>43</v>
      </c>
      <c r="H69" s="6020">
        <v>0</v>
      </c>
      <c r="I69" s="6213">
        <v>17</v>
      </c>
      <c r="J69" s="6213">
        <v>18</v>
      </c>
      <c r="K69" s="6213">
        <v>0</v>
      </c>
      <c r="L69" s="6213">
        <v>0</v>
      </c>
      <c r="M69" s="6213">
        <v>8</v>
      </c>
      <c r="N69" s="6213">
        <v>0</v>
      </c>
      <c r="O69" s="6213">
        <v>0</v>
      </c>
      <c r="P69" s="6213">
        <v>0</v>
      </c>
      <c r="Q69" s="6213">
        <v>0</v>
      </c>
      <c r="R69" s="6213">
        <v>0</v>
      </c>
      <c r="S69" s="6213">
        <v>0</v>
      </c>
      <c r="T69" s="6213">
        <v>0</v>
      </c>
      <c r="U69" s="6213">
        <v>0</v>
      </c>
      <c r="V69" s="6068">
        <v>0</v>
      </c>
      <c r="W69" s="6214" t="s">
        <v>398</v>
      </c>
      <c r="X69" s="6213" t="s">
        <v>428</v>
      </c>
    </row>
    <row r="70" spans="1:24">
      <c r="A70" s="60" t="s">
        <v>212</v>
      </c>
      <c r="B70" s="6016" t="s">
        <v>428</v>
      </c>
      <c r="C70" s="6017" t="s">
        <v>428</v>
      </c>
      <c r="D70" s="6017">
        <v>154</v>
      </c>
      <c r="E70" s="6211">
        <v>63</v>
      </c>
      <c r="F70" s="6017" t="s">
        <v>428</v>
      </c>
      <c r="G70" s="6020">
        <f t="shared" si="1"/>
        <v>0</v>
      </c>
      <c r="H70" s="6020">
        <v>0</v>
      </c>
      <c r="I70" s="6213">
        <v>0</v>
      </c>
      <c r="J70" s="6213">
        <v>0</v>
      </c>
      <c r="K70" s="6213">
        <v>0</v>
      </c>
      <c r="L70" s="6213">
        <v>0</v>
      </c>
      <c r="M70" s="6213">
        <v>0</v>
      </c>
      <c r="N70" s="6213">
        <v>0</v>
      </c>
      <c r="O70" s="6213">
        <v>0</v>
      </c>
      <c r="P70" s="6213">
        <v>0</v>
      </c>
      <c r="Q70" s="6213">
        <v>0</v>
      </c>
      <c r="R70" s="6213">
        <v>0</v>
      </c>
      <c r="S70" s="6213">
        <v>0</v>
      </c>
      <c r="T70" s="6213">
        <v>0</v>
      </c>
      <c r="U70" s="6213">
        <v>0</v>
      </c>
      <c r="V70" s="6068">
        <v>0</v>
      </c>
      <c r="W70" s="6214" t="s">
        <v>398</v>
      </c>
      <c r="X70" s="6213">
        <v>0</v>
      </c>
    </row>
    <row r="71" spans="1:24" ht="13.5" thickBot="1">
      <c r="A71" s="60" t="s">
        <v>67</v>
      </c>
      <c r="B71" s="6016">
        <v>0</v>
      </c>
      <c r="C71" s="6017">
        <v>0</v>
      </c>
      <c r="D71" s="6017">
        <v>0</v>
      </c>
      <c r="E71" s="6211">
        <v>0</v>
      </c>
      <c r="F71" s="6017">
        <v>0</v>
      </c>
      <c r="G71" s="6020">
        <f t="shared" si="1"/>
        <v>0</v>
      </c>
      <c r="H71" s="6020" t="s">
        <v>398</v>
      </c>
      <c r="I71" s="6213" t="s">
        <v>398</v>
      </c>
      <c r="J71" s="6213" t="s">
        <v>398</v>
      </c>
      <c r="K71" s="6213" t="s">
        <v>398</v>
      </c>
      <c r="L71" s="6213" t="s">
        <v>398</v>
      </c>
      <c r="M71" s="6213" t="s">
        <v>398</v>
      </c>
      <c r="N71" s="6213" t="s">
        <v>398</v>
      </c>
      <c r="O71" s="6213" t="s">
        <v>398</v>
      </c>
      <c r="P71" s="6213" t="s">
        <v>398</v>
      </c>
      <c r="Q71" s="6213" t="s">
        <v>398</v>
      </c>
      <c r="R71" s="6213" t="s">
        <v>398</v>
      </c>
      <c r="S71" s="6213" t="s">
        <v>398</v>
      </c>
      <c r="T71" s="6213" t="s">
        <v>398</v>
      </c>
      <c r="U71" s="6213" t="s">
        <v>398</v>
      </c>
      <c r="V71" s="6213" t="s">
        <v>398</v>
      </c>
      <c r="W71" s="6213" t="s">
        <v>398</v>
      </c>
      <c r="X71" s="6213" t="s">
        <v>398</v>
      </c>
    </row>
    <row r="72" spans="1:24" ht="13.5" thickBot="1">
      <c r="A72" s="354" t="s">
        <v>68</v>
      </c>
      <c r="B72" s="6215">
        <f t="shared" ref="B72:V72" si="2">SUM(B15:B71)</f>
        <v>23863</v>
      </c>
      <c r="C72" s="6216">
        <f t="shared" si="2"/>
        <v>18984</v>
      </c>
      <c r="D72" s="6217">
        <f t="shared" si="2"/>
        <v>16463</v>
      </c>
      <c r="E72" s="6217">
        <f t="shared" si="2"/>
        <v>24556</v>
      </c>
      <c r="F72" s="6218">
        <f t="shared" si="2"/>
        <v>594</v>
      </c>
      <c r="G72" s="6218">
        <f t="shared" si="2"/>
        <v>328</v>
      </c>
      <c r="H72" s="6219">
        <f t="shared" si="2"/>
        <v>16</v>
      </c>
      <c r="I72" s="6219">
        <f t="shared" si="2"/>
        <v>121</v>
      </c>
      <c r="J72" s="6219">
        <f t="shared" si="2"/>
        <v>36</v>
      </c>
      <c r="K72" s="6219">
        <f t="shared" si="2"/>
        <v>43</v>
      </c>
      <c r="L72" s="6219">
        <f t="shared" si="2"/>
        <v>3</v>
      </c>
      <c r="M72" s="6219">
        <f t="shared" si="2"/>
        <v>15</v>
      </c>
      <c r="N72" s="6219">
        <f t="shared" si="2"/>
        <v>5</v>
      </c>
      <c r="O72" s="6219">
        <f t="shared" si="2"/>
        <v>17</v>
      </c>
      <c r="P72" s="6219">
        <f t="shared" si="2"/>
        <v>0</v>
      </c>
      <c r="Q72" s="6219">
        <f t="shared" si="2"/>
        <v>1</v>
      </c>
      <c r="R72" s="6219">
        <f t="shared" si="2"/>
        <v>18</v>
      </c>
      <c r="S72" s="6219">
        <f t="shared" si="2"/>
        <v>5</v>
      </c>
      <c r="T72" s="6219">
        <f t="shared" si="2"/>
        <v>0</v>
      </c>
      <c r="U72" s="6219">
        <f t="shared" si="2"/>
        <v>0</v>
      </c>
      <c r="V72" s="6219">
        <f t="shared" si="2"/>
        <v>48</v>
      </c>
      <c r="W72" s="6220"/>
      <c r="X72" s="6219">
        <f>SUM(X15:X71)</f>
        <v>87</v>
      </c>
    </row>
    <row r="73" spans="1:24" ht="132">
      <c r="A73" s="8" t="s">
        <v>69</v>
      </c>
      <c r="B73" s="4320">
        <v>2139</v>
      </c>
      <c r="C73" s="4320">
        <v>7408</v>
      </c>
      <c r="D73" s="4320">
        <v>1798</v>
      </c>
      <c r="E73" s="4320">
        <v>4810</v>
      </c>
      <c r="F73" s="4320">
        <v>337</v>
      </c>
      <c r="G73" s="6020">
        <f>SUM(H73:V73)</f>
        <v>390</v>
      </c>
      <c r="H73" s="4320">
        <v>26</v>
      </c>
      <c r="I73" s="4320">
        <v>228</v>
      </c>
      <c r="J73" s="4320">
        <v>46</v>
      </c>
      <c r="K73" s="4320">
        <v>14</v>
      </c>
      <c r="L73" s="4320">
        <v>4</v>
      </c>
      <c r="M73" s="4320" t="s">
        <v>428</v>
      </c>
      <c r="N73" s="4320">
        <v>1</v>
      </c>
      <c r="O73" s="4320">
        <v>0</v>
      </c>
      <c r="P73" s="4320" t="s">
        <v>428</v>
      </c>
      <c r="Q73" s="4320" t="s">
        <v>428</v>
      </c>
      <c r="R73" s="4320">
        <v>1</v>
      </c>
      <c r="S73" s="4320" t="s">
        <v>428</v>
      </c>
      <c r="T73" s="4320" t="s">
        <v>428</v>
      </c>
      <c r="U73" s="4320">
        <v>0</v>
      </c>
      <c r="V73" s="4320">
        <v>70</v>
      </c>
      <c r="W73" s="4152" t="s">
        <v>2348</v>
      </c>
      <c r="X73" s="4149">
        <v>4</v>
      </c>
    </row>
    <row r="74" spans="1:24" ht="156">
      <c r="A74" s="8" t="s">
        <v>70</v>
      </c>
      <c r="B74" s="4320">
        <v>6567</v>
      </c>
      <c r="C74" s="4320">
        <v>11969</v>
      </c>
      <c r="D74" s="4320">
        <v>6082</v>
      </c>
      <c r="E74" s="4320">
        <v>9280</v>
      </c>
      <c r="F74" s="4320">
        <v>385</v>
      </c>
      <c r="G74" s="6020">
        <f>SUM(H74:V74)</f>
        <v>1175</v>
      </c>
      <c r="H74" s="4320">
        <v>75</v>
      </c>
      <c r="I74" s="4320">
        <v>394</v>
      </c>
      <c r="J74" s="4320">
        <v>27</v>
      </c>
      <c r="K74" s="4320">
        <v>141</v>
      </c>
      <c r="L74" s="4320">
        <v>2</v>
      </c>
      <c r="M74" s="4320" t="s">
        <v>428</v>
      </c>
      <c r="N74" s="4320">
        <v>42</v>
      </c>
      <c r="O74" s="4320">
        <v>117</v>
      </c>
      <c r="P74" s="4320" t="s">
        <v>428</v>
      </c>
      <c r="Q74" s="4320" t="s">
        <v>428</v>
      </c>
      <c r="R74" s="4320">
        <v>18</v>
      </c>
      <c r="S74" s="4320" t="s">
        <v>428</v>
      </c>
      <c r="T74" s="4320" t="s">
        <v>428</v>
      </c>
      <c r="U74" s="4320">
        <v>0</v>
      </c>
      <c r="V74" s="4320">
        <v>359</v>
      </c>
      <c r="W74" s="4152" t="s">
        <v>2349</v>
      </c>
      <c r="X74" s="4149">
        <v>3</v>
      </c>
    </row>
    <row r="75" spans="1:24" ht="108">
      <c r="A75" s="8" t="s">
        <v>71</v>
      </c>
      <c r="B75" s="4320">
        <v>8958</v>
      </c>
      <c r="C75" s="4320">
        <v>11754</v>
      </c>
      <c r="D75" s="4320">
        <v>8284</v>
      </c>
      <c r="E75" s="4320">
        <v>12396</v>
      </c>
      <c r="F75" s="4320">
        <v>559</v>
      </c>
      <c r="G75" s="6020">
        <f>SUM(H75:V75)</f>
        <v>684</v>
      </c>
      <c r="H75" s="4320">
        <v>0</v>
      </c>
      <c r="I75" s="4320">
        <v>418</v>
      </c>
      <c r="J75" s="4320">
        <v>44</v>
      </c>
      <c r="K75" s="4320">
        <v>0</v>
      </c>
      <c r="L75" s="4320">
        <v>0</v>
      </c>
      <c r="M75" s="4320" t="s">
        <v>428</v>
      </c>
      <c r="N75" s="4320">
        <v>7</v>
      </c>
      <c r="O75" s="4320">
        <v>3</v>
      </c>
      <c r="P75" s="4320" t="s">
        <v>428</v>
      </c>
      <c r="Q75" s="4320" t="s">
        <v>428</v>
      </c>
      <c r="R75" s="4320">
        <v>23</v>
      </c>
      <c r="S75" s="4320" t="s">
        <v>428</v>
      </c>
      <c r="T75" s="4320" t="s">
        <v>428</v>
      </c>
      <c r="U75" s="4320">
        <v>0</v>
      </c>
      <c r="V75" s="4320">
        <v>189</v>
      </c>
      <c r="W75" s="4152" t="s">
        <v>2350</v>
      </c>
      <c r="X75" s="4149">
        <v>6</v>
      </c>
    </row>
    <row r="76" spans="1:24" ht="144">
      <c r="A76" s="8" t="s">
        <v>72</v>
      </c>
      <c r="B76" s="4320">
        <v>4134</v>
      </c>
      <c r="C76" s="4320">
        <v>13891</v>
      </c>
      <c r="D76" s="4320">
        <v>3367</v>
      </c>
      <c r="E76" s="4320">
        <v>8874</v>
      </c>
      <c r="F76" s="4320">
        <v>302</v>
      </c>
      <c r="G76" s="6020">
        <f>SUM(H76:V76)</f>
        <v>1596</v>
      </c>
      <c r="H76" s="4320">
        <v>60</v>
      </c>
      <c r="I76" s="4320">
        <v>188</v>
      </c>
      <c r="J76" s="4320">
        <v>35</v>
      </c>
      <c r="K76" s="4320">
        <v>13</v>
      </c>
      <c r="L76" s="4320">
        <v>5</v>
      </c>
      <c r="M76" s="4320" t="s">
        <v>428</v>
      </c>
      <c r="N76" s="4320">
        <v>57</v>
      </c>
      <c r="O76" s="4320">
        <v>97</v>
      </c>
      <c r="P76" s="4320" t="s">
        <v>428</v>
      </c>
      <c r="Q76" s="4320" t="s">
        <v>428</v>
      </c>
      <c r="R76" s="4320">
        <v>98</v>
      </c>
      <c r="S76" s="4320" t="s">
        <v>428</v>
      </c>
      <c r="T76" s="4320" t="s">
        <v>428</v>
      </c>
      <c r="U76" s="4320">
        <v>3</v>
      </c>
      <c r="V76" s="4320">
        <v>1040</v>
      </c>
      <c r="W76" s="4152" t="s">
        <v>2351</v>
      </c>
      <c r="X76" s="4149">
        <v>6</v>
      </c>
    </row>
    <row r="77" spans="1:24" ht="120.75" thickBot="1">
      <c r="A77" s="217" t="s">
        <v>73</v>
      </c>
      <c r="B77" s="4321">
        <v>754</v>
      </c>
      <c r="C77" s="4321">
        <v>3732</v>
      </c>
      <c r="D77" s="4321">
        <v>580</v>
      </c>
      <c r="E77" s="4321">
        <v>2218</v>
      </c>
      <c r="F77" s="4321">
        <v>58</v>
      </c>
      <c r="G77" s="6020">
        <f>SUM(H77:V77)</f>
        <v>259</v>
      </c>
      <c r="H77" s="4321">
        <v>8</v>
      </c>
      <c r="I77" s="4321">
        <v>36</v>
      </c>
      <c r="J77" s="4321">
        <v>7</v>
      </c>
      <c r="K77" s="4321">
        <v>11</v>
      </c>
      <c r="L77" s="4321">
        <v>0</v>
      </c>
      <c r="M77" s="4321" t="s">
        <v>428</v>
      </c>
      <c r="N77" s="4321">
        <v>4</v>
      </c>
      <c r="O77" s="4321">
        <v>0</v>
      </c>
      <c r="P77" s="4321" t="s">
        <v>428</v>
      </c>
      <c r="Q77" s="4321" t="s">
        <v>428</v>
      </c>
      <c r="R77" s="4321">
        <v>28</v>
      </c>
      <c r="S77" s="4321" t="s">
        <v>428</v>
      </c>
      <c r="T77" s="4321" t="s">
        <v>428</v>
      </c>
      <c r="U77" s="4321">
        <v>0</v>
      </c>
      <c r="V77" s="4321">
        <v>165</v>
      </c>
      <c r="W77" s="4151" t="s">
        <v>2352</v>
      </c>
      <c r="X77" s="4155">
        <v>0</v>
      </c>
    </row>
    <row r="78" spans="1:24" ht="13.5" thickBot="1">
      <c r="A78" s="217" t="s">
        <v>74</v>
      </c>
      <c r="B78" s="6221">
        <f t="shared" ref="B78:V78" si="3">SUM(B73:B77)</f>
        <v>22552</v>
      </c>
      <c r="C78" s="6221">
        <f t="shared" si="3"/>
        <v>48754</v>
      </c>
      <c r="D78" s="6221">
        <f t="shared" si="3"/>
        <v>20111</v>
      </c>
      <c r="E78" s="6221">
        <f t="shared" si="3"/>
        <v>37578</v>
      </c>
      <c r="F78" s="6222">
        <f t="shared" si="3"/>
        <v>1641</v>
      </c>
      <c r="G78" s="6223">
        <f t="shared" si="3"/>
        <v>4104</v>
      </c>
      <c r="H78" s="6221">
        <f t="shared" si="3"/>
        <v>169</v>
      </c>
      <c r="I78" s="6221">
        <f t="shared" si="3"/>
        <v>1264</v>
      </c>
      <c r="J78" s="6221">
        <f t="shared" si="3"/>
        <v>159</v>
      </c>
      <c r="K78" s="6221">
        <f t="shared" si="3"/>
        <v>179</v>
      </c>
      <c r="L78" s="6221">
        <f t="shared" si="3"/>
        <v>11</v>
      </c>
      <c r="M78" s="6221">
        <f t="shared" si="3"/>
        <v>0</v>
      </c>
      <c r="N78" s="6221">
        <f t="shared" si="3"/>
        <v>111</v>
      </c>
      <c r="O78" s="6221">
        <f t="shared" si="3"/>
        <v>217</v>
      </c>
      <c r="P78" s="6221">
        <f t="shared" si="3"/>
        <v>0</v>
      </c>
      <c r="Q78" s="6221">
        <f t="shared" si="3"/>
        <v>0</v>
      </c>
      <c r="R78" s="6221">
        <f t="shared" si="3"/>
        <v>168</v>
      </c>
      <c r="S78" s="6221">
        <f t="shared" si="3"/>
        <v>0</v>
      </c>
      <c r="T78" s="6221">
        <f t="shared" si="3"/>
        <v>0</v>
      </c>
      <c r="U78" s="6222">
        <f t="shared" si="3"/>
        <v>3</v>
      </c>
      <c r="V78" s="6223">
        <f t="shared" si="3"/>
        <v>1823</v>
      </c>
      <c r="W78" s="6220"/>
      <c r="X78" s="6221">
        <f>SUM(X73:X77)</f>
        <v>19</v>
      </c>
    </row>
    <row r="79" spans="1:24" ht="13.5" thickBot="1">
      <c r="A79" s="218" t="s">
        <v>75</v>
      </c>
      <c r="B79" s="6224">
        <f t="shared" ref="B79:V79" si="4">SUM(B78,B72)</f>
        <v>46415</v>
      </c>
      <c r="C79" s="6224">
        <f t="shared" si="4"/>
        <v>67738</v>
      </c>
      <c r="D79" s="6224">
        <f t="shared" si="4"/>
        <v>36574</v>
      </c>
      <c r="E79" s="6224">
        <f t="shared" si="4"/>
        <v>62134</v>
      </c>
      <c r="F79" s="6224">
        <f t="shared" si="4"/>
        <v>2235</v>
      </c>
      <c r="G79" s="6224">
        <f t="shared" si="4"/>
        <v>4432</v>
      </c>
      <c r="H79" s="6224">
        <f t="shared" si="4"/>
        <v>185</v>
      </c>
      <c r="I79" s="6224">
        <f t="shared" si="4"/>
        <v>1385</v>
      </c>
      <c r="J79" s="6224">
        <f t="shared" si="4"/>
        <v>195</v>
      </c>
      <c r="K79" s="6224">
        <f t="shared" si="4"/>
        <v>222</v>
      </c>
      <c r="L79" s="6224">
        <f t="shared" si="4"/>
        <v>14</v>
      </c>
      <c r="M79" s="6224">
        <f t="shared" si="4"/>
        <v>15</v>
      </c>
      <c r="N79" s="6224">
        <f t="shared" si="4"/>
        <v>116</v>
      </c>
      <c r="O79" s="6224">
        <f t="shared" si="4"/>
        <v>234</v>
      </c>
      <c r="P79" s="6224">
        <f t="shared" si="4"/>
        <v>0</v>
      </c>
      <c r="Q79" s="6224">
        <f t="shared" si="4"/>
        <v>1</v>
      </c>
      <c r="R79" s="6224">
        <f t="shared" si="4"/>
        <v>186</v>
      </c>
      <c r="S79" s="6224">
        <f t="shared" si="4"/>
        <v>5</v>
      </c>
      <c r="T79" s="6224">
        <f t="shared" si="4"/>
        <v>0</v>
      </c>
      <c r="U79" s="6224">
        <f t="shared" si="4"/>
        <v>3</v>
      </c>
      <c r="V79" s="6224">
        <f t="shared" si="4"/>
        <v>1871</v>
      </c>
      <c r="W79" s="6220"/>
      <c r="X79" s="6224">
        <f>SUM(X78,X72)</f>
        <v>106</v>
      </c>
    </row>
    <row r="80" spans="1:24" ht="13.5" thickTop="1"/>
    <row r="81" spans="23:23">
      <c r="W81" s="342"/>
    </row>
    <row r="82" spans="23:23">
      <c r="W82" s="342"/>
    </row>
    <row r="83" spans="23:23">
      <c r="W83" s="342"/>
    </row>
    <row r="84" spans="23:23">
      <c r="W84" s="342"/>
    </row>
    <row r="85" spans="23:23">
      <c r="W85" s="342"/>
    </row>
  </sheetData>
  <mergeCells count="5">
    <mergeCell ref="A1:G1"/>
    <mergeCell ref="A4:C4"/>
    <mergeCell ref="A6:B6"/>
    <mergeCell ref="G13:G14"/>
    <mergeCell ref="B12:F12"/>
  </mergeCells>
  <phoneticPr fontId="134" type="noConversion"/>
  <dataValidations count="1">
    <dataValidation type="whole" allowBlank="1" showInputMessage="1" showErrorMessage="1" error="Please provide reason in appropriate column" sqref="V15:V71" xr:uid="{7A24B959-AAFE-48FB-AC27-19B860B943FA}">
      <formula1>0</formula1>
      <formula2>1000000</formula2>
    </dataValidation>
  </dataValidations>
  <pageMargins left="0.7" right="0.7" top="0.75" bottom="0.75" header="0.3" footer="0.3"/>
  <ignoredErrors>
    <ignoredError sqref="G72"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97DF3-C222-465B-B3EF-466A31497A4C}">
  <sheetPr>
    <tabColor rgb="FF806000"/>
  </sheetPr>
  <dimension ref="A1:Y86"/>
  <sheetViews>
    <sheetView topLeftCell="A6" zoomScale="90" zoomScaleNormal="90" workbookViewId="0">
      <pane xSplit="1" ySplit="10" topLeftCell="U47" activePane="bottomRight" state="frozen"/>
      <selection activeCell="A6" sqref="A6"/>
      <selection pane="topRight" activeCell="B6" sqref="B6"/>
      <selection pane="bottomLeft" activeCell="A16" sqref="A16"/>
      <selection pane="bottomRight" activeCell="AA15" sqref="AA15"/>
    </sheetView>
  </sheetViews>
  <sheetFormatPr defaultColWidth="9.140625" defaultRowHeight="12.75"/>
  <cols>
    <col min="1" max="1" width="15.5703125" customWidth="1"/>
    <col min="2" max="23" width="17.28515625" style="18" customWidth="1"/>
    <col min="24" max="24" width="17.140625" customWidth="1"/>
    <col min="25" max="25" width="15.5703125" style="5743" customWidth="1"/>
  </cols>
  <sheetData>
    <row r="1" spans="1:25" ht="33" customHeight="1">
      <c r="A1" s="6443" t="s">
        <v>582</v>
      </c>
      <c r="B1" s="6443"/>
      <c r="C1" s="6443"/>
      <c r="D1" s="6443"/>
      <c r="E1" s="6443"/>
      <c r="F1" s="6443"/>
      <c r="G1" s="6443"/>
      <c r="H1" s="571"/>
      <c r="I1" s="571"/>
      <c r="J1" s="571"/>
      <c r="K1" s="571"/>
      <c r="L1" s="571"/>
      <c r="M1" s="571"/>
      <c r="N1" s="571"/>
      <c r="O1" s="571"/>
      <c r="P1" s="571"/>
      <c r="Q1" s="571"/>
      <c r="R1" s="571"/>
      <c r="S1" s="571"/>
      <c r="T1" s="571"/>
      <c r="U1" s="571"/>
      <c r="V1" s="571"/>
      <c r="W1" s="571"/>
    </row>
    <row r="2" spans="1:25" ht="15.75" customHeight="1">
      <c r="A2" s="256"/>
      <c r="B2" s="256"/>
      <c r="C2" s="256"/>
      <c r="D2" s="256"/>
      <c r="E2" s="256"/>
      <c r="F2" s="256"/>
      <c r="G2" s="256"/>
      <c r="H2" s="256"/>
      <c r="I2" s="256"/>
      <c r="J2" s="256"/>
      <c r="K2" s="256"/>
      <c r="L2" s="256"/>
      <c r="M2" s="256"/>
      <c r="N2" s="256"/>
      <c r="O2" s="256"/>
      <c r="P2" s="256"/>
      <c r="Q2" s="256"/>
      <c r="R2" s="256"/>
      <c r="S2" s="256"/>
      <c r="T2" s="256"/>
      <c r="U2" s="256"/>
      <c r="V2" s="256"/>
      <c r="W2" s="256"/>
    </row>
    <row r="3" spans="1:25" ht="18">
      <c r="A3" s="377" t="s">
        <v>464</v>
      </c>
      <c r="B3" s="377"/>
      <c r="C3" s="378"/>
      <c r="N3" s="221"/>
      <c r="U3" s="220"/>
    </row>
    <row r="4" spans="1:25" ht="18" customHeight="1">
      <c r="A4" s="6429" t="s">
        <v>421</v>
      </c>
      <c r="B4" s="6430"/>
      <c r="C4" s="6431"/>
      <c r="N4" s="221"/>
      <c r="U4" s="220"/>
    </row>
    <row r="5" spans="1:25" ht="12.75" customHeight="1">
      <c r="A5" s="259" t="s">
        <v>420</v>
      </c>
      <c r="B5" s="220"/>
      <c r="C5" s="220"/>
      <c r="D5" s="220"/>
      <c r="E5" s="220"/>
      <c r="F5" s="220"/>
      <c r="G5" s="220"/>
      <c r="H5" s="220"/>
      <c r="I5" s="220"/>
      <c r="J5" s="220"/>
      <c r="K5" s="220"/>
      <c r="L5" s="220"/>
      <c r="M5" s="220"/>
      <c r="N5" s="220"/>
      <c r="O5" s="220"/>
      <c r="P5" s="220"/>
      <c r="Q5" s="220"/>
      <c r="R5" s="220"/>
      <c r="S5" s="220"/>
      <c r="T5" s="220"/>
      <c r="U5" s="220"/>
      <c r="V5" s="220"/>
      <c r="W5" s="220"/>
    </row>
    <row r="6" spans="1:25" ht="12.75" customHeight="1">
      <c r="A6" s="6284" t="s">
        <v>427</v>
      </c>
      <c r="B6" s="6284"/>
      <c r="C6" s="220"/>
      <c r="D6" s="220"/>
      <c r="E6" s="220"/>
      <c r="F6" s="220"/>
      <c r="G6" s="220"/>
      <c r="H6" s="220"/>
      <c r="I6" s="220"/>
      <c r="J6" s="220"/>
      <c r="K6" s="220"/>
      <c r="L6" s="220"/>
      <c r="M6" s="220"/>
      <c r="N6" s="220"/>
      <c r="O6" s="220"/>
      <c r="P6" s="220"/>
      <c r="Q6" s="220"/>
      <c r="R6" s="220"/>
      <c r="S6" s="220"/>
      <c r="T6" s="220"/>
      <c r="U6" s="220"/>
      <c r="V6" s="220"/>
      <c r="W6" s="220"/>
    </row>
    <row r="7" spans="1:25" ht="12.75" customHeight="1">
      <c r="A7" s="292" t="s">
        <v>430</v>
      </c>
      <c r="B7" s="293">
        <v>0</v>
      </c>
      <c r="C7" s="220"/>
      <c r="D7" s="220"/>
      <c r="E7" s="220"/>
      <c r="F7" s="220"/>
      <c r="G7" s="220"/>
      <c r="H7" s="220"/>
      <c r="I7" s="220"/>
      <c r="J7" s="220"/>
      <c r="K7" s="220"/>
      <c r="L7" s="220"/>
      <c r="M7" s="220"/>
      <c r="N7" s="220"/>
      <c r="O7" s="220"/>
      <c r="P7" s="220"/>
      <c r="Q7" s="220"/>
      <c r="R7" s="220"/>
      <c r="S7" s="220"/>
      <c r="T7" s="220"/>
      <c r="U7" s="220"/>
      <c r="V7" s="220"/>
      <c r="W7" s="220"/>
    </row>
    <row r="8" spans="1:25" ht="12.75" customHeight="1">
      <c r="A8" s="292" t="s">
        <v>429</v>
      </c>
      <c r="B8" s="293" t="s">
        <v>398</v>
      </c>
      <c r="C8" s="220"/>
      <c r="D8" s="220"/>
      <c r="E8" s="220"/>
      <c r="F8" s="220"/>
      <c r="G8" s="220"/>
      <c r="H8" s="220"/>
      <c r="I8" s="220"/>
      <c r="J8" s="220"/>
      <c r="K8" s="220"/>
      <c r="L8" s="220"/>
      <c r="M8" s="220"/>
      <c r="N8" s="220"/>
      <c r="O8" s="220"/>
      <c r="P8" s="220"/>
      <c r="Q8" s="220"/>
      <c r="R8" s="220"/>
      <c r="S8" s="220"/>
      <c r="T8" s="220"/>
      <c r="U8" s="220"/>
      <c r="V8" s="220"/>
      <c r="W8" s="220"/>
    </row>
    <row r="9" spans="1:25" ht="12.75" customHeight="1">
      <c r="A9" s="292" t="s">
        <v>431</v>
      </c>
      <c r="B9" s="293" t="s">
        <v>428</v>
      </c>
      <c r="C9" s="220"/>
      <c r="D9" s="220"/>
      <c r="E9" s="220"/>
      <c r="F9" s="220"/>
      <c r="G9" s="220"/>
      <c r="H9" s="220"/>
      <c r="I9" s="220"/>
      <c r="J9" s="220"/>
      <c r="K9" s="220"/>
      <c r="L9" s="220"/>
      <c r="M9" s="220"/>
      <c r="N9" s="220"/>
      <c r="O9" s="220"/>
      <c r="P9" s="220"/>
      <c r="Q9" s="220"/>
      <c r="R9" s="220"/>
      <c r="S9" s="220"/>
      <c r="T9" s="220"/>
      <c r="U9" s="220"/>
      <c r="V9" s="220"/>
      <c r="W9" s="220"/>
      <c r="X9" s="592"/>
    </row>
    <row r="10" spans="1:25" ht="12.75" customHeight="1">
      <c r="A10" s="266"/>
      <c r="B10" s="330"/>
      <c r="C10" s="220"/>
      <c r="D10" s="220"/>
      <c r="E10" s="220"/>
      <c r="F10" s="220"/>
      <c r="G10" s="220"/>
      <c r="H10" s="220"/>
      <c r="I10" s="220"/>
      <c r="J10" s="220"/>
      <c r="K10" s="220"/>
      <c r="L10" s="220"/>
      <c r="M10" s="220"/>
      <c r="N10" s="220"/>
      <c r="O10" s="220"/>
      <c r="P10" s="220"/>
      <c r="Q10" s="220"/>
      <c r="R10" s="220"/>
      <c r="S10" s="337"/>
      <c r="T10" s="220"/>
      <c r="U10" s="220"/>
      <c r="V10" s="220"/>
      <c r="W10" s="220"/>
    </row>
    <row r="11" spans="1:25" ht="12.75" customHeight="1">
      <c r="A11" s="259"/>
      <c r="B11" s="220"/>
      <c r="C11" s="220"/>
      <c r="D11" s="220"/>
      <c r="E11" s="220"/>
      <c r="F11" s="220"/>
      <c r="G11" s="220"/>
      <c r="H11" s="220"/>
      <c r="I11" s="220"/>
      <c r="J11" s="220"/>
      <c r="K11" s="220"/>
      <c r="L11" s="220"/>
      <c r="M11" s="220"/>
      <c r="N11" s="220"/>
      <c r="O11" s="220"/>
      <c r="P11" s="220"/>
      <c r="Q11" s="220"/>
      <c r="R11" s="220"/>
      <c r="S11" s="220"/>
      <c r="T11" s="220"/>
      <c r="U11" s="220"/>
      <c r="V11" s="220"/>
      <c r="W11" s="220"/>
    </row>
    <row r="12" spans="1:25" ht="15.75">
      <c r="A12" s="4"/>
      <c r="B12" s="222" t="s">
        <v>4</v>
      </c>
      <c r="C12" s="223" t="s">
        <v>5</v>
      </c>
      <c r="D12" s="223" t="s">
        <v>6</v>
      </c>
      <c r="E12" s="223" t="s">
        <v>7</v>
      </c>
      <c r="F12" s="223" t="s">
        <v>8</v>
      </c>
      <c r="G12" s="223" t="s">
        <v>9</v>
      </c>
      <c r="H12" s="223" t="s">
        <v>10</v>
      </c>
      <c r="I12" s="223" t="s">
        <v>77</v>
      </c>
      <c r="J12" s="223" t="s">
        <v>78</v>
      </c>
      <c r="K12" s="223" t="s">
        <v>79</v>
      </c>
      <c r="L12" s="223" t="s">
        <v>80</v>
      </c>
      <c r="M12" s="223" t="s">
        <v>81</v>
      </c>
      <c r="N12" s="223" t="s">
        <v>82</v>
      </c>
      <c r="O12" s="223" t="s">
        <v>83</v>
      </c>
      <c r="P12" s="223" t="s">
        <v>84</v>
      </c>
      <c r="Q12" s="223" t="s">
        <v>94</v>
      </c>
      <c r="R12" s="223" t="s">
        <v>95</v>
      </c>
      <c r="S12" s="223" t="s">
        <v>96</v>
      </c>
      <c r="T12" s="223" t="s">
        <v>97</v>
      </c>
      <c r="U12" s="223" t="s">
        <v>98</v>
      </c>
      <c r="V12" s="223" t="s">
        <v>99</v>
      </c>
      <c r="W12" s="223" t="s">
        <v>100</v>
      </c>
      <c r="X12" s="223" t="s">
        <v>101</v>
      </c>
    </row>
    <row r="13" spans="1:25" ht="12.75" customHeight="1">
      <c r="A13" s="6438" t="s">
        <v>192</v>
      </c>
      <c r="B13" s="6434" t="s">
        <v>552</v>
      </c>
      <c r="C13" s="6435"/>
      <c r="D13" s="6435"/>
      <c r="E13" s="6441"/>
      <c r="F13" s="564"/>
      <c r="G13" s="567"/>
      <c r="H13" s="564"/>
      <c r="I13" s="564"/>
      <c r="J13" s="564"/>
      <c r="K13" s="564"/>
      <c r="L13" s="564"/>
      <c r="M13" s="564"/>
      <c r="N13" s="564"/>
      <c r="O13" s="564"/>
      <c r="P13" s="564"/>
      <c r="Q13" s="564"/>
      <c r="R13" s="564"/>
      <c r="S13" s="564"/>
      <c r="T13" s="564"/>
      <c r="U13" s="564"/>
      <c r="V13" s="564"/>
      <c r="W13" s="564"/>
      <c r="X13" s="565"/>
    </row>
    <row r="14" spans="1:25" ht="60" customHeight="1">
      <c r="A14" s="6439"/>
      <c r="B14" s="6436" t="s">
        <v>551</v>
      </c>
      <c r="C14" s="6436" t="s">
        <v>603</v>
      </c>
      <c r="D14" s="6436" t="s">
        <v>607</v>
      </c>
      <c r="E14" s="6436" t="s">
        <v>290</v>
      </c>
      <c r="F14" s="6432" t="s">
        <v>291</v>
      </c>
      <c r="G14" s="6436" t="s">
        <v>292</v>
      </c>
      <c r="H14" s="6436" t="s">
        <v>711</v>
      </c>
      <c r="I14" s="6436" t="s">
        <v>294</v>
      </c>
      <c r="J14" s="6436" t="s">
        <v>295</v>
      </c>
      <c r="K14" s="6436" t="s">
        <v>296</v>
      </c>
      <c r="L14" s="6436" t="s">
        <v>297</v>
      </c>
      <c r="M14" s="6436" t="s">
        <v>298</v>
      </c>
      <c r="N14" s="6436" t="s">
        <v>299</v>
      </c>
      <c r="O14" s="6436" t="s">
        <v>300</v>
      </c>
      <c r="P14" s="6436" t="s">
        <v>301</v>
      </c>
      <c r="Q14" s="6436" t="s">
        <v>302</v>
      </c>
      <c r="R14" s="6436" t="s">
        <v>520</v>
      </c>
      <c r="S14" s="6436" t="s">
        <v>303</v>
      </c>
      <c r="T14" s="6436" t="s">
        <v>304</v>
      </c>
      <c r="U14" s="6436" t="s">
        <v>712</v>
      </c>
      <c r="V14" s="6436" t="s">
        <v>423</v>
      </c>
      <c r="W14" s="6436" t="s">
        <v>553</v>
      </c>
      <c r="X14" s="597" t="s">
        <v>624</v>
      </c>
      <c r="Y14" s="6442"/>
    </row>
    <row r="15" spans="1:25">
      <c r="A15" s="6440"/>
      <c r="B15" s="6437"/>
      <c r="C15" s="6437"/>
      <c r="D15" s="6437"/>
      <c r="E15" s="6437"/>
      <c r="F15" s="6433"/>
      <c r="G15" s="6437"/>
      <c r="H15" s="6437"/>
      <c r="I15" s="6437"/>
      <c r="J15" s="6437"/>
      <c r="K15" s="6437"/>
      <c r="L15" s="6437"/>
      <c r="M15" s="6437"/>
      <c r="N15" s="6437"/>
      <c r="O15" s="6437"/>
      <c r="P15" s="6437"/>
      <c r="Q15" s="6437"/>
      <c r="R15" s="6437"/>
      <c r="S15" s="6437"/>
      <c r="T15" s="6437"/>
      <c r="U15" s="6437"/>
      <c r="V15" s="6437"/>
      <c r="W15" s="6437"/>
      <c r="X15" s="598"/>
      <c r="Y15" s="6442"/>
    </row>
    <row r="16" spans="1:25">
      <c r="A16" s="61" t="s">
        <v>11</v>
      </c>
      <c r="B16" s="6016">
        <v>872</v>
      </c>
      <c r="C16" s="6016">
        <v>662</v>
      </c>
      <c r="D16" s="6016">
        <v>565</v>
      </c>
      <c r="E16" s="6018">
        <v>7</v>
      </c>
      <c r="F16" s="6016">
        <f>SUM(G16:U16)</f>
        <v>16</v>
      </c>
      <c r="G16" s="6020">
        <v>11</v>
      </c>
      <c r="H16" s="6017">
        <v>3</v>
      </c>
      <c r="I16" s="6068">
        <v>0</v>
      </c>
      <c r="J16" s="6068">
        <v>1</v>
      </c>
      <c r="K16" s="6068">
        <v>0</v>
      </c>
      <c r="L16" s="6068">
        <v>0</v>
      </c>
      <c r="M16" s="6068">
        <v>0</v>
      </c>
      <c r="N16" s="6068">
        <v>1</v>
      </c>
      <c r="O16" s="6068">
        <v>0</v>
      </c>
      <c r="P16" s="6068">
        <v>0</v>
      </c>
      <c r="Q16" s="6068">
        <v>0</v>
      </c>
      <c r="R16" s="6068">
        <v>0</v>
      </c>
      <c r="S16" s="6068">
        <v>0</v>
      </c>
      <c r="T16" s="6068">
        <v>0</v>
      </c>
      <c r="U16" s="6068">
        <v>0</v>
      </c>
      <c r="V16" s="6018">
        <v>0</v>
      </c>
      <c r="W16" s="6069">
        <v>0</v>
      </c>
      <c r="X16" s="6526">
        <v>0</v>
      </c>
    </row>
    <row r="17" spans="1:24">
      <c r="A17" s="61" t="s">
        <v>12</v>
      </c>
      <c r="B17" s="6016">
        <v>6</v>
      </c>
      <c r="C17" s="6016">
        <v>6</v>
      </c>
      <c r="D17" s="6016">
        <v>5</v>
      </c>
      <c r="E17" s="6018">
        <v>0</v>
      </c>
      <c r="F17" s="6016">
        <f t="shared" ref="F17:F78" si="0">SUM(G17:U17)</f>
        <v>0</v>
      </c>
      <c r="G17" s="6017">
        <v>0</v>
      </c>
      <c r="H17" s="6017">
        <v>0</v>
      </c>
      <c r="I17" s="6068">
        <v>0</v>
      </c>
      <c r="J17" s="6068">
        <v>0</v>
      </c>
      <c r="K17" s="6068">
        <v>0</v>
      </c>
      <c r="L17" s="6068">
        <v>0</v>
      </c>
      <c r="M17" s="6068">
        <v>0</v>
      </c>
      <c r="N17" s="6068">
        <v>0</v>
      </c>
      <c r="O17" s="6068">
        <v>0</v>
      </c>
      <c r="P17" s="6068">
        <v>0</v>
      </c>
      <c r="Q17" s="6068">
        <v>0</v>
      </c>
      <c r="R17" s="6068">
        <v>0</v>
      </c>
      <c r="S17" s="6068">
        <v>0</v>
      </c>
      <c r="T17" s="6068">
        <v>0</v>
      </c>
      <c r="U17" s="6068">
        <v>0</v>
      </c>
      <c r="V17" s="6018">
        <v>0</v>
      </c>
      <c r="W17" s="6069">
        <v>0</v>
      </c>
      <c r="X17" s="6525">
        <v>298</v>
      </c>
    </row>
    <row r="18" spans="1:24">
      <c r="A18" s="61" t="s">
        <v>13</v>
      </c>
      <c r="B18" s="6016">
        <v>263</v>
      </c>
      <c r="C18" s="6016">
        <v>96</v>
      </c>
      <c r="D18" s="6016">
        <v>78</v>
      </c>
      <c r="E18" s="6018">
        <v>1</v>
      </c>
      <c r="F18" s="6016">
        <f t="shared" si="0"/>
        <v>20</v>
      </c>
      <c r="G18" s="6020">
        <v>10</v>
      </c>
      <c r="H18" s="6017">
        <v>0</v>
      </c>
      <c r="I18" s="6068">
        <v>3</v>
      </c>
      <c r="J18" s="6068">
        <v>0</v>
      </c>
      <c r="K18" s="6068">
        <v>7</v>
      </c>
      <c r="L18" s="6068">
        <v>0</v>
      </c>
      <c r="M18" s="6068">
        <v>0</v>
      </c>
      <c r="N18" s="6068">
        <v>0</v>
      </c>
      <c r="O18" s="6068">
        <v>0</v>
      </c>
      <c r="P18" s="6068">
        <v>0</v>
      </c>
      <c r="Q18" s="6068">
        <v>0</v>
      </c>
      <c r="R18" s="6068">
        <v>0</v>
      </c>
      <c r="S18" s="6068">
        <v>0</v>
      </c>
      <c r="T18" s="6068">
        <v>0</v>
      </c>
      <c r="U18" s="6068">
        <v>0</v>
      </c>
      <c r="V18" s="6018" t="s">
        <v>398</v>
      </c>
      <c r="W18" s="6069">
        <v>6</v>
      </c>
      <c r="X18" s="6526">
        <v>1188</v>
      </c>
    </row>
    <row r="19" spans="1:24">
      <c r="A19" s="61" t="s">
        <v>14</v>
      </c>
      <c r="B19" s="6016">
        <v>74</v>
      </c>
      <c r="C19" s="6016">
        <v>124</v>
      </c>
      <c r="D19" s="6016">
        <v>58</v>
      </c>
      <c r="E19" s="6018">
        <v>0</v>
      </c>
      <c r="F19" s="6016">
        <f t="shared" si="0"/>
        <v>0</v>
      </c>
      <c r="G19" s="6020">
        <v>0</v>
      </c>
      <c r="H19" s="6017">
        <v>0</v>
      </c>
      <c r="I19" s="6068">
        <v>0</v>
      </c>
      <c r="J19" s="6068">
        <v>0</v>
      </c>
      <c r="K19" s="6068">
        <v>0</v>
      </c>
      <c r="L19" s="6068">
        <v>0</v>
      </c>
      <c r="M19" s="6068">
        <v>0</v>
      </c>
      <c r="N19" s="6068">
        <v>0</v>
      </c>
      <c r="O19" s="6068">
        <v>0</v>
      </c>
      <c r="P19" s="6068">
        <v>0</v>
      </c>
      <c r="Q19" s="6068">
        <v>0</v>
      </c>
      <c r="R19" s="6068">
        <v>0</v>
      </c>
      <c r="S19" s="6068">
        <v>0</v>
      </c>
      <c r="T19" s="6068">
        <v>0</v>
      </c>
      <c r="U19" s="6068">
        <v>0</v>
      </c>
      <c r="V19" s="6018">
        <v>0</v>
      </c>
      <c r="W19" s="6069">
        <v>0</v>
      </c>
      <c r="X19" s="6526">
        <v>196</v>
      </c>
    </row>
    <row r="20" spans="1:24">
      <c r="A20" s="61" t="s">
        <v>15</v>
      </c>
      <c r="B20" s="6016">
        <v>19</v>
      </c>
      <c r="C20" s="6016">
        <v>0</v>
      </c>
      <c r="D20" s="6016">
        <v>0</v>
      </c>
      <c r="E20" s="6018">
        <v>0</v>
      </c>
      <c r="F20" s="6016">
        <f t="shared" si="0"/>
        <v>0</v>
      </c>
      <c r="G20" s="6017">
        <v>0</v>
      </c>
      <c r="H20" s="6017">
        <v>0</v>
      </c>
      <c r="I20" s="6068">
        <v>0</v>
      </c>
      <c r="J20" s="6068">
        <v>0</v>
      </c>
      <c r="K20" s="6068">
        <v>0</v>
      </c>
      <c r="L20" s="6068">
        <v>0</v>
      </c>
      <c r="M20" s="6068">
        <v>0</v>
      </c>
      <c r="N20" s="6068">
        <v>0</v>
      </c>
      <c r="O20" s="6068">
        <v>0</v>
      </c>
      <c r="P20" s="6068">
        <v>0</v>
      </c>
      <c r="Q20" s="6068">
        <v>0</v>
      </c>
      <c r="R20" s="6068">
        <v>0</v>
      </c>
      <c r="S20" s="6068">
        <v>0</v>
      </c>
      <c r="T20" s="6068">
        <v>0</v>
      </c>
      <c r="U20" s="6068">
        <v>0</v>
      </c>
      <c r="V20" s="6018">
        <v>0</v>
      </c>
      <c r="W20" s="6069" t="s">
        <v>1761</v>
      </c>
      <c r="X20" s="6525">
        <v>0</v>
      </c>
    </row>
    <row r="21" spans="1:24">
      <c r="A21" s="61" t="s">
        <v>16</v>
      </c>
      <c r="B21" s="6016">
        <v>17</v>
      </c>
      <c r="C21" s="6016">
        <v>17</v>
      </c>
      <c r="D21" s="6016">
        <v>17</v>
      </c>
      <c r="E21" s="6018">
        <v>0</v>
      </c>
      <c r="F21" s="6016">
        <f t="shared" si="0"/>
        <v>0</v>
      </c>
      <c r="G21" s="6017">
        <v>0</v>
      </c>
      <c r="H21" s="6017">
        <v>0</v>
      </c>
      <c r="I21" s="6068">
        <v>0</v>
      </c>
      <c r="J21" s="6068">
        <v>0</v>
      </c>
      <c r="K21" s="6068">
        <v>0</v>
      </c>
      <c r="L21" s="6068">
        <v>0</v>
      </c>
      <c r="M21" s="6068">
        <v>0</v>
      </c>
      <c r="N21" s="6068">
        <v>0</v>
      </c>
      <c r="O21" s="6068">
        <v>0</v>
      </c>
      <c r="P21" s="6068">
        <v>0</v>
      </c>
      <c r="Q21" s="6068">
        <v>0</v>
      </c>
      <c r="R21" s="6068">
        <v>0</v>
      </c>
      <c r="S21" s="6068">
        <v>0</v>
      </c>
      <c r="T21" s="6068">
        <v>0</v>
      </c>
      <c r="U21" s="6068">
        <v>0</v>
      </c>
      <c r="V21" s="6018">
        <v>0</v>
      </c>
      <c r="W21" s="6069">
        <v>0</v>
      </c>
      <c r="X21" s="6525">
        <v>73</v>
      </c>
    </row>
    <row r="22" spans="1:24" ht="24">
      <c r="A22" s="61" t="s">
        <v>17</v>
      </c>
      <c r="B22" s="6016">
        <v>35</v>
      </c>
      <c r="C22" s="6016">
        <v>14</v>
      </c>
      <c r="D22" s="6016">
        <v>11</v>
      </c>
      <c r="E22" s="6018">
        <v>0</v>
      </c>
      <c r="F22" s="6016">
        <f t="shared" si="0"/>
        <v>0</v>
      </c>
      <c r="G22" s="6017">
        <v>0</v>
      </c>
      <c r="H22" s="6017">
        <v>0</v>
      </c>
      <c r="I22" s="6068">
        <v>0</v>
      </c>
      <c r="J22" s="6068">
        <v>0</v>
      </c>
      <c r="K22" s="6068">
        <v>0</v>
      </c>
      <c r="L22" s="6068">
        <v>0</v>
      </c>
      <c r="M22" s="6068">
        <v>0</v>
      </c>
      <c r="N22" s="6068">
        <v>0</v>
      </c>
      <c r="O22" s="6068">
        <v>0</v>
      </c>
      <c r="P22" s="6068">
        <v>0</v>
      </c>
      <c r="Q22" s="6068">
        <v>0</v>
      </c>
      <c r="R22" s="6068">
        <v>0</v>
      </c>
      <c r="S22" s="6068">
        <v>0</v>
      </c>
      <c r="T22" s="6068">
        <v>0</v>
      </c>
      <c r="U22" s="6068">
        <v>0</v>
      </c>
      <c r="V22" s="6018" t="s">
        <v>2752</v>
      </c>
      <c r="W22" s="6069">
        <v>0</v>
      </c>
      <c r="X22" s="6525">
        <v>284</v>
      </c>
    </row>
    <row r="23" spans="1:24">
      <c r="A23" s="61" t="s">
        <v>18</v>
      </c>
      <c r="B23" s="6016">
        <v>3</v>
      </c>
      <c r="C23" s="6016">
        <v>3</v>
      </c>
      <c r="D23" s="6016">
        <v>3</v>
      </c>
      <c r="E23" s="6018">
        <v>0</v>
      </c>
      <c r="F23" s="6016">
        <f t="shared" si="0"/>
        <v>0</v>
      </c>
      <c r="G23" s="6020">
        <v>0</v>
      </c>
      <c r="H23" s="6017">
        <v>0</v>
      </c>
      <c r="I23" s="6068">
        <v>0</v>
      </c>
      <c r="J23" s="6068">
        <v>0</v>
      </c>
      <c r="K23" s="6068">
        <v>0</v>
      </c>
      <c r="L23" s="6068">
        <v>0</v>
      </c>
      <c r="M23" s="6068">
        <v>0</v>
      </c>
      <c r="N23" s="6068">
        <v>0</v>
      </c>
      <c r="O23" s="6068">
        <v>0</v>
      </c>
      <c r="P23" s="6068">
        <v>0</v>
      </c>
      <c r="Q23" s="6068">
        <v>0</v>
      </c>
      <c r="R23" s="6068">
        <v>0</v>
      </c>
      <c r="S23" s="6068">
        <v>0</v>
      </c>
      <c r="T23" s="6068">
        <v>0</v>
      </c>
      <c r="U23" s="6068">
        <v>0</v>
      </c>
      <c r="V23" s="6018">
        <v>0</v>
      </c>
      <c r="W23" s="6069">
        <v>0</v>
      </c>
      <c r="X23" s="6526">
        <v>3</v>
      </c>
    </row>
    <row r="24" spans="1:24">
      <c r="A24" s="61" t="s">
        <v>19</v>
      </c>
      <c r="B24" s="6016">
        <v>1</v>
      </c>
      <c r="C24" s="6016">
        <v>1</v>
      </c>
      <c r="D24" s="6016">
        <v>1</v>
      </c>
      <c r="E24" s="6018">
        <v>0</v>
      </c>
      <c r="F24" s="6016">
        <f t="shared" si="0"/>
        <v>0</v>
      </c>
      <c r="G24" s="6020">
        <v>0</v>
      </c>
      <c r="H24" s="6017">
        <v>0</v>
      </c>
      <c r="I24" s="6068">
        <v>0</v>
      </c>
      <c r="J24" s="6068">
        <v>0</v>
      </c>
      <c r="K24" s="6068">
        <v>0</v>
      </c>
      <c r="L24" s="6068">
        <v>0</v>
      </c>
      <c r="M24" s="6068">
        <v>0</v>
      </c>
      <c r="N24" s="6068">
        <v>0</v>
      </c>
      <c r="O24" s="6068">
        <v>0</v>
      </c>
      <c r="P24" s="6068">
        <v>0</v>
      </c>
      <c r="Q24" s="6068">
        <v>0</v>
      </c>
      <c r="R24" s="6068">
        <v>0</v>
      </c>
      <c r="S24" s="6068">
        <v>0</v>
      </c>
      <c r="T24" s="6068">
        <v>0</v>
      </c>
      <c r="U24" s="6068">
        <v>0</v>
      </c>
      <c r="V24" s="6018" t="s">
        <v>398</v>
      </c>
      <c r="W24" s="6069">
        <v>0</v>
      </c>
      <c r="X24" s="6526">
        <v>0</v>
      </c>
    </row>
    <row r="25" spans="1:24">
      <c r="A25" s="61" t="s">
        <v>20</v>
      </c>
      <c r="B25" s="6016">
        <v>92</v>
      </c>
      <c r="C25" s="6016">
        <v>16</v>
      </c>
      <c r="D25" s="6016">
        <v>12</v>
      </c>
      <c r="E25" s="6018">
        <v>0</v>
      </c>
      <c r="F25" s="6016">
        <f t="shared" si="0"/>
        <v>2</v>
      </c>
      <c r="G25" s="6020">
        <v>2</v>
      </c>
      <c r="H25" s="6017">
        <v>0</v>
      </c>
      <c r="I25" s="6068">
        <v>0</v>
      </c>
      <c r="J25" s="6068">
        <v>0</v>
      </c>
      <c r="K25" s="6068">
        <v>0</v>
      </c>
      <c r="L25" s="6068">
        <v>0</v>
      </c>
      <c r="M25" s="6068">
        <v>0</v>
      </c>
      <c r="N25" s="6068">
        <v>0</v>
      </c>
      <c r="O25" s="6068">
        <v>0</v>
      </c>
      <c r="P25" s="6068">
        <v>0</v>
      </c>
      <c r="Q25" s="6068">
        <v>0</v>
      </c>
      <c r="R25" s="6068">
        <v>0</v>
      </c>
      <c r="S25" s="6068">
        <v>0</v>
      </c>
      <c r="T25" s="6068">
        <v>0</v>
      </c>
      <c r="U25" s="6068">
        <v>0</v>
      </c>
      <c r="V25" s="6018">
        <v>0</v>
      </c>
      <c r="W25" s="6069" t="s">
        <v>821</v>
      </c>
      <c r="X25" s="6526">
        <v>0</v>
      </c>
    </row>
    <row r="26" spans="1:24">
      <c r="A26" s="61" t="s">
        <v>21</v>
      </c>
      <c r="B26" s="6016" t="s">
        <v>398</v>
      </c>
      <c r="C26" s="6016" t="s">
        <v>398</v>
      </c>
      <c r="D26" s="6016" t="s">
        <v>398</v>
      </c>
      <c r="E26" s="6016" t="s">
        <v>398</v>
      </c>
      <c r="F26" s="6016">
        <f t="shared" si="0"/>
        <v>0</v>
      </c>
      <c r="G26" s="6016" t="s">
        <v>398</v>
      </c>
      <c r="H26" s="6016" t="s">
        <v>398</v>
      </c>
      <c r="I26" s="6016" t="s">
        <v>398</v>
      </c>
      <c r="J26" s="6016" t="s">
        <v>398</v>
      </c>
      <c r="K26" s="6016" t="s">
        <v>398</v>
      </c>
      <c r="L26" s="6016" t="s">
        <v>398</v>
      </c>
      <c r="M26" s="6016" t="s">
        <v>398</v>
      </c>
      <c r="N26" s="6016" t="s">
        <v>398</v>
      </c>
      <c r="O26" s="6016" t="s">
        <v>398</v>
      </c>
      <c r="P26" s="6016" t="s">
        <v>398</v>
      </c>
      <c r="Q26" s="6016" t="s">
        <v>398</v>
      </c>
      <c r="R26" s="6016" t="s">
        <v>398</v>
      </c>
      <c r="S26" s="6016" t="s">
        <v>398</v>
      </c>
      <c r="T26" s="6016" t="s">
        <v>398</v>
      </c>
      <c r="U26" s="6016" t="s">
        <v>398</v>
      </c>
      <c r="V26" s="6016" t="s">
        <v>398</v>
      </c>
      <c r="W26" s="6016" t="s">
        <v>398</v>
      </c>
      <c r="X26" s="5826" t="s">
        <v>398</v>
      </c>
    </row>
    <row r="27" spans="1:24">
      <c r="A27" s="61" t="s">
        <v>22</v>
      </c>
      <c r="B27" s="6016">
        <v>31</v>
      </c>
      <c r="C27" s="6016">
        <v>13</v>
      </c>
      <c r="D27" s="6016">
        <v>12</v>
      </c>
      <c r="E27" s="6018">
        <v>0</v>
      </c>
      <c r="F27" s="6016">
        <f t="shared" si="0"/>
        <v>0</v>
      </c>
      <c r="G27" s="6020">
        <v>0</v>
      </c>
      <c r="H27" s="6017">
        <v>0</v>
      </c>
      <c r="I27" s="6068">
        <v>0</v>
      </c>
      <c r="J27" s="6068">
        <v>0</v>
      </c>
      <c r="K27" s="6068">
        <v>0</v>
      </c>
      <c r="L27" s="6068">
        <v>0</v>
      </c>
      <c r="M27" s="6068">
        <v>0</v>
      </c>
      <c r="N27" s="6068">
        <v>0</v>
      </c>
      <c r="O27" s="6068">
        <v>0</v>
      </c>
      <c r="P27" s="6068">
        <v>0</v>
      </c>
      <c r="Q27" s="6068">
        <v>0</v>
      </c>
      <c r="R27" s="6068">
        <v>0</v>
      </c>
      <c r="S27" s="6068">
        <v>0</v>
      </c>
      <c r="T27" s="6068">
        <v>0</v>
      </c>
      <c r="U27" s="6068">
        <v>0</v>
      </c>
      <c r="V27" s="6018">
        <v>0</v>
      </c>
      <c r="W27" s="6069">
        <v>0</v>
      </c>
      <c r="X27" s="6526">
        <v>366</v>
      </c>
    </row>
    <row r="28" spans="1:24">
      <c r="A28" s="61" t="s">
        <v>23</v>
      </c>
      <c r="B28" s="6016">
        <v>200</v>
      </c>
      <c r="C28" s="6016">
        <v>51</v>
      </c>
      <c r="D28" s="6016">
        <v>47</v>
      </c>
      <c r="E28" s="6018">
        <v>0</v>
      </c>
      <c r="F28" s="6016">
        <f t="shared" si="0"/>
        <v>3</v>
      </c>
      <c r="G28" s="6020">
        <v>1</v>
      </c>
      <c r="H28" s="6017">
        <v>0</v>
      </c>
      <c r="I28" s="6068">
        <v>0</v>
      </c>
      <c r="J28" s="6068">
        <v>2</v>
      </c>
      <c r="K28" s="6068">
        <v>0</v>
      </c>
      <c r="L28" s="6068">
        <v>0</v>
      </c>
      <c r="M28" s="6068">
        <v>0</v>
      </c>
      <c r="N28" s="6068">
        <v>0</v>
      </c>
      <c r="O28" s="6068">
        <v>0</v>
      </c>
      <c r="P28" s="6068">
        <v>0</v>
      </c>
      <c r="Q28" s="6068">
        <v>0</v>
      </c>
      <c r="R28" s="6068">
        <v>0</v>
      </c>
      <c r="S28" s="6068">
        <v>0</v>
      </c>
      <c r="T28" s="6068">
        <v>0</v>
      </c>
      <c r="U28" s="6068">
        <v>0</v>
      </c>
      <c r="V28" s="6018"/>
      <c r="W28" s="6069">
        <v>0</v>
      </c>
      <c r="X28" s="6526">
        <v>301</v>
      </c>
    </row>
    <row r="29" spans="1:24">
      <c r="A29" s="61" t="s">
        <v>24</v>
      </c>
      <c r="B29" s="6016" t="s">
        <v>428</v>
      </c>
      <c r="C29" s="6016" t="s">
        <v>428</v>
      </c>
      <c r="D29" s="6016" t="s">
        <v>428</v>
      </c>
      <c r="E29" s="6018" t="s">
        <v>428</v>
      </c>
      <c r="F29" s="6016">
        <f t="shared" si="0"/>
        <v>0</v>
      </c>
      <c r="G29" s="6017" t="s">
        <v>428</v>
      </c>
      <c r="H29" s="6017" t="s">
        <v>428</v>
      </c>
      <c r="I29" s="6068" t="s">
        <v>428</v>
      </c>
      <c r="J29" s="6068" t="s">
        <v>428</v>
      </c>
      <c r="K29" s="6068" t="s">
        <v>428</v>
      </c>
      <c r="L29" s="6068" t="s">
        <v>428</v>
      </c>
      <c r="M29" s="6068" t="s">
        <v>428</v>
      </c>
      <c r="N29" s="6068" t="s">
        <v>428</v>
      </c>
      <c r="O29" s="6068" t="s">
        <v>428</v>
      </c>
      <c r="P29" s="6068" t="s">
        <v>428</v>
      </c>
      <c r="Q29" s="6068" t="s">
        <v>428</v>
      </c>
      <c r="R29" s="6068" t="s">
        <v>428</v>
      </c>
      <c r="S29" s="6068" t="s">
        <v>428</v>
      </c>
      <c r="T29" s="6068" t="s">
        <v>428</v>
      </c>
      <c r="U29" s="6068" t="s">
        <v>428</v>
      </c>
      <c r="V29" s="6018" t="s">
        <v>428</v>
      </c>
      <c r="W29" s="6069" t="s">
        <v>428</v>
      </c>
      <c r="X29" s="6526">
        <v>2323</v>
      </c>
    </row>
    <row r="30" spans="1:24">
      <c r="A30" s="61" t="s">
        <v>25</v>
      </c>
      <c r="B30" s="6016">
        <v>11</v>
      </c>
      <c r="C30" s="6016">
        <v>6</v>
      </c>
      <c r="D30" s="6016">
        <v>4</v>
      </c>
      <c r="E30" s="6018">
        <v>0</v>
      </c>
      <c r="F30" s="6016">
        <f t="shared" si="0"/>
        <v>0</v>
      </c>
      <c r="G30" s="6020">
        <v>0</v>
      </c>
      <c r="H30" s="6017">
        <v>0</v>
      </c>
      <c r="I30" s="6068">
        <v>0</v>
      </c>
      <c r="J30" s="6068">
        <v>0</v>
      </c>
      <c r="K30" s="6068">
        <v>0</v>
      </c>
      <c r="L30" s="6068">
        <v>0</v>
      </c>
      <c r="M30" s="6068">
        <v>0</v>
      </c>
      <c r="N30" s="6068">
        <v>0</v>
      </c>
      <c r="O30" s="6068">
        <v>0</v>
      </c>
      <c r="P30" s="6068">
        <v>0</v>
      </c>
      <c r="Q30" s="6068">
        <v>0</v>
      </c>
      <c r="R30" s="6068">
        <v>0</v>
      </c>
      <c r="S30" s="6068">
        <v>0</v>
      </c>
      <c r="T30" s="6068">
        <v>0</v>
      </c>
      <c r="U30" s="6068">
        <v>0</v>
      </c>
      <c r="V30" s="6018" t="s">
        <v>398</v>
      </c>
      <c r="W30" s="6069">
        <v>0</v>
      </c>
      <c r="X30" s="6526">
        <v>54</v>
      </c>
    </row>
    <row r="31" spans="1:24">
      <c r="A31" s="61" t="s">
        <v>26</v>
      </c>
      <c r="B31" s="6016" t="s">
        <v>398</v>
      </c>
      <c r="C31" s="6016" t="s">
        <v>398</v>
      </c>
      <c r="D31" s="6016" t="s">
        <v>398</v>
      </c>
      <c r="E31" s="6016" t="s">
        <v>398</v>
      </c>
      <c r="F31" s="6016">
        <f t="shared" si="0"/>
        <v>0</v>
      </c>
      <c r="G31" s="6016" t="s">
        <v>398</v>
      </c>
      <c r="H31" s="6016" t="s">
        <v>398</v>
      </c>
      <c r="I31" s="6016" t="s">
        <v>398</v>
      </c>
      <c r="J31" s="6016" t="s">
        <v>398</v>
      </c>
      <c r="K31" s="6016" t="s">
        <v>398</v>
      </c>
      <c r="L31" s="6016" t="s">
        <v>398</v>
      </c>
      <c r="M31" s="6016" t="s">
        <v>398</v>
      </c>
      <c r="N31" s="6016" t="s">
        <v>398</v>
      </c>
      <c r="O31" s="6016" t="s">
        <v>398</v>
      </c>
      <c r="P31" s="6016" t="s">
        <v>398</v>
      </c>
      <c r="Q31" s="6016" t="s">
        <v>398</v>
      </c>
      <c r="R31" s="6016" t="s">
        <v>398</v>
      </c>
      <c r="S31" s="6016" t="s">
        <v>398</v>
      </c>
      <c r="T31" s="6016" t="s">
        <v>398</v>
      </c>
      <c r="U31" s="6016" t="s">
        <v>398</v>
      </c>
      <c r="V31" s="6016" t="s">
        <v>398</v>
      </c>
      <c r="W31" s="6016" t="s">
        <v>398</v>
      </c>
      <c r="X31" s="5826" t="s">
        <v>398</v>
      </c>
    </row>
    <row r="32" spans="1:24">
      <c r="A32" s="61" t="s">
        <v>27</v>
      </c>
      <c r="B32" s="6016">
        <v>4</v>
      </c>
      <c r="C32" s="6016">
        <v>4</v>
      </c>
      <c r="D32" s="6016">
        <v>4</v>
      </c>
      <c r="E32" s="6018">
        <v>0</v>
      </c>
      <c r="F32" s="6016">
        <f t="shared" si="0"/>
        <v>0</v>
      </c>
      <c r="G32" s="6020">
        <v>0</v>
      </c>
      <c r="H32" s="6017">
        <v>0</v>
      </c>
      <c r="I32" s="6068">
        <v>0</v>
      </c>
      <c r="J32" s="6068">
        <v>0</v>
      </c>
      <c r="K32" s="6068">
        <v>0</v>
      </c>
      <c r="L32" s="6068">
        <v>0</v>
      </c>
      <c r="M32" s="6068">
        <v>0</v>
      </c>
      <c r="N32" s="6068">
        <v>0</v>
      </c>
      <c r="O32" s="6068">
        <v>0</v>
      </c>
      <c r="P32" s="6068">
        <v>0</v>
      </c>
      <c r="Q32" s="6068">
        <v>0</v>
      </c>
      <c r="R32" s="6068">
        <v>0</v>
      </c>
      <c r="S32" s="6068">
        <v>0</v>
      </c>
      <c r="T32" s="6068">
        <v>0</v>
      </c>
      <c r="U32" s="6068">
        <v>0</v>
      </c>
      <c r="V32" s="6018">
        <v>0</v>
      </c>
      <c r="W32" s="6069">
        <v>0</v>
      </c>
      <c r="X32" s="6526">
        <v>4</v>
      </c>
    </row>
    <row r="33" spans="1:24">
      <c r="A33" s="61" t="s">
        <v>28</v>
      </c>
      <c r="B33" s="6016">
        <v>7</v>
      </c>
      <c r="C33" s="6016">
        <v>1</v>
      </c>
      <c r="D33" s="6016">
        <v>1</v>
      </c>
      <c r="E33" s="6018">
        <v>0</v>
      </c>
      <c r="F33" s="6016">
        <f t="shared" si="0"/>
        <v>0</v>
      </c>
      <c r="G33" s="6020">
        <v>0</v>
      </c>
      <c r="H33" s="6017">
        <v>0</v>
      </c>
      <c r="I33" s="6068">
        <v>0</v>
      </c>
      <c r="J33" s="6068">
        <v>0</v>
      </c>
      <c r="K33" s="6068">
        <v>0</v>
      </c>
      <c r="L33" s="6068">
        <v>0</v>
      </c>
      <c r="M33" s="6068">
        <v>0</v>
      </c>
      <c r="N33" s="6068">
        <v>0</v>
      </c>
      <c r="O33" s="6068">
        <v>0</v>
      </c>
      <c r="P33" s="6068">
        <v>0</v>
      </c>
      <c r="Q33" s="6068">
        <v>0</v>
      </c>
      <c r="R33" s="6068">
        <v>0</v>
      </c>
      <c r="S33" s="6068">
        <v>0</v>
      </c>
      <c r="T33" s="6068">
        <v>0</v>
      </c>
      <c r="U33" s="6068">
        <v>0</v>
      </c>
      <c r="V33" s="6018" t="s">
        <v>398</v>
      </c>
      <c r="W33" s="6069">
        <v>0</v>
      </c>
      <c r="X33" s="6526">
        <v>134</v>
      </c>
    </row>
    <row r="34" spans="1:24">
      <c r="A34" s="61" t="s">
        <v>29</v>
      </c>
      <c r="B34" s="6016" t="s">
        <v>725</v>
      </c>
      <c r="C34" s="6016" t="s">
        <v>725</v>
      </c>
      <c r="D34" s="6016" t="s">
        <v>725</v>
      </c>
      <c r="E34" s="6018" t="s">
        <v>725</v>
      </c>
      <c r="F34" s="6016">
        <f t="shared" si="0"/>
        <v>0</v>
      </c>
      <c r="G34" s="6020" t="s">
        <v>725</v>
      </c>
      <c r="H34" s="6017" t="s">
        <v>725</v>
      </c>
      <c r="I34" s="6068" t="s">
        <v>725</v>
      </c>
      <c r="J34" s="6068" t="s">
        <v>725</v>
      </c>
      <c r="K34" s="6068" t="s">
        <v>725</v>
      </c>
      <c r="L34" s="6068" t="s">
        <v>725</v>
      </c>
      <c r="M34" s="6068" t="s">
        <v>725</v>
      </c>
      <c r="N34" s="6068" t="s">
        <v>725</v>
      </c>
      <c r="O34" s="6068" t="s">
        <v>725</v>
      </c>
      <c r="P34" s="6068" t="s">
        <v>725</v>
      </c>
      <c r="Q34" s="6068" t="s">
        <v>725</v>
      </c>
      <c r="R34" s="6068" t="s">
        <v>725</v>
      </c>
      <c r="S34" s="6068" t="s">
        <v>725</v>
      </c>
      <c r="T34" s="6068" t="s">
        <v>725</v>
      </c>
      <c r="U34" s="6068" t="s">
        <v>725</v>
      </c>
      <c r="V34" s="6018" t="s">
        <v>725</v>
      </c>
      <c r="W34" s="6069" t="s">
        <v>725</v>
      </c>
      <c r="X34" s="6526" t="s">
        <v>725</v>
      </c>
    </row>
    <row r="35" spans="1:24">
      <c r="A35" s="61" t="s">
        <v>30</v>
      </c>
      <c r="B35" s="6016">
        <v>1</v>
      </c>
      <c r="C35" s="6016">
        <v>1</v>
      </c>
      <c r="D35" s="6016">
        <v>1</v>
      </c>
      <c r="E35" s="6018">
        <v>0</v>
      </c>
      <c r="F35" s="6016">
        <f t="shared" si="0"/>
        <v>0</v>
      </c>
      <c r="G35" s="6020">
        <v>0</v>
      </c>
      <c r="H35" s="6017">
        <v>0</v>
      </c>
      <c r="I35" s="6068">
        <v>0</v>
      </c>
      <c r="J35" s="6068">
        <v>0</v>
      </c>
      <c r="K35" s="6068">
        <v>0</v>
      </c>
      <c r="L35" s="6068">
        <v>0</v>
      </c>
      <c r="M35" s="6068">
        <v>0</v>
      </c>
      <c r="N35" s="6068">
        <v>0</v>
      </c>
      <c r="O35" s="6068">
        <v>0</v>
      </c>
      <c r="P35" s="6068">
        <v>0</v>
      </c>
      <c r="Q35" s="6068">
        <v>0</v>
      </c>
      <c r="R35" s="6068">
        <v>0</v>
      </c>
      <c r="S35" s="6068">
        <v>0</v>
      </c>
      <c r="T35" s="6068">
        <v>0</v>
      </c>
      <c r="U35" s="6068">
        <v>0</v>
      </c>
      <c r="V35" s="6018">
        <v>0</v>
      </c>
      <c r="W35" s="6069">
        <v>0</v>
      </c>
      <c r="X35" s="6526">
        <v>1</v>
      </c>
    </row>
    <row r="36" spans="1:24">
      <c r="A36" s="61" t="s">
        <v>31</v>
      </c>
      <c r="B36" s="6016">
        <v>16</v>
      </c>
      <c r="C36" s="6016">
        <v>0</v>
      </c>
      <c r="D36" s="6016">
        <v>0</v>
      </c>
      <c r="E36" s="6018">
        <v>0</v>
      </c>
      <c r="F36" s="6016">
        <f t="shared" si="0"/>
        <v>0</v>
      </c>
      <c r="G36" s="6020">
        <v>0</v>
      </c>
      <c r="H36" s="6017">
        <v>0</v>
      </c>
      <c r="I36" s="6068">
        <v>0</v>
      </c>
      <c r="J36" s="6068">
        <v>0</v>
      </c>
      <c r="K36" s="6068">
        <v>0</v>
      </c>
      <c r="L36" s="6068">
        <v>0</v>
      </c>
      <c r="M36" s="6068">
        <v>0</v>
      </c>
      <c r="N36" s="6068">
        <v>0</v>
      </c>
      <c r="O36" s="6068">
        <v>0</v>
      </c>
      <c r="P36" s="6068">
        <v>0</v>
      </c>
      <c r="Q36" s="6068">
        <v>0</v>
      </c>
      <c r="R36" s="6068">
        <v>0</v>
      </c>
      <c r="S36" s="6068">
        <v>0</v>
      </c>
      <c r="T36" s="6068">
        <v>0</v>
      </c>
      <c r="U36" s="6068">
        <v>0</v>
      </c>
      <c r="V36" s="6018">
        <v>0</v>
      </c>
      <c r="W36" s="6069">
        <v>0</v>
      </c>
      <c r="X36" s="6526">
        <v>0</v>
      </c>
    </row>
    <row r="37" spans="1:24">
      <c r="A37" s="61" t="s">
        <v>32</v>
      </c>
      <c r="B37" s="6016">
        <v>26</v>
      </c>
      <c r="C37" s="6016">
        <v>27</v>
      </c>
      <c r="D37" s="6016">
        <v>22</v>
      </c>
      <c r="E37" s="6018">
        <v>0</v>
      </c>
      <c r="F37" s="6016">
        <f t="shared" si="0"/>
        <v>2</v>
      </c>
      <c r="G37" s="6020">
        <v>0</v>
      </c>
      <c r="H37" s="6017">
        <v>2</v>
      </c>
      <c r="I37" s="6068">
        <v>0</v>
      </c>
      <c r="J37" s="6068">
        <v>0</v>
      </c>
      <c r="K37" s="6068">
        <v>0</v>
      </c>
      <c r="L37" s="6068">
        <v>0</v>
      </c>
      <c r="M37" s="6068">
        <v>0</v>
      </c>
      <c r="N37" s="6068">
        <v>0</v>
      </c>
      <c r="O37" s="6068">
        <v>0</v>
      </c>
      <c r="P37" s="6068">
        <v>0</v>
      </c>
      <c r="Q37" s="6068">
        <v>0</v>
      </c>
      <c r="R37" s="6068">
        <v>0</v>
      </c>
      <c r="S37" s="6068">
        <v>0</v>
      </c>
      <c r="T37" s="6068">
        <v>0</v>
      </c>
      <c r="U37" s="6068">
        <v>0</v>
      </c>
      <c r="V37" s="6018">
        <v>0</v>
      </c>
      <c r="W37" s="6069">
        <v>0</v>
      </c>
      <c r="X37" s="6526">
        <v>0</v>
      </c>
    </row>
    <row r="38" spans="1:24">
      <c r="A38" s="61" t="s">
        <v>33</v>
      </c>
      <c r="B38" s="6016">
        <v>0</v>
      </c>
      <c r="C38" s="6016">
        <v>0</v>
      </c>
      <c r="D38" s="6016">
        <v>0</v>
      </c>
      <c r="E38" s="6018">
        <v>0</v>
      </c>
      <c r="F38" s="6016">
        <f t="shared" si="0"/>
        <v>0</v>
      </c>
      <c r="G38" s="6020">
        <v>0</v>
      </c>
      <c r="H38" s="6017">
        <v>0</v>
      </c>
      <c r="I38" s="6068">
        <v>0</v>
      </c>
      <c r="J38" s="6068">
        <v>0</v>
      </c>
      <c r="K38" s="6068">
        <v>0</v>
      </c>
      <c r="L38" s="6068">
        <v>0</v>
      </c>
      <c r="M38" s="6068">
        <v>0</v>
      </c>
      <c r="N38" s="6068">
        <v>0</v>
      </c>
      <c r="O38" s="6068">
        <v>0</v>
      </c>
      <c r="P38" s="6068">
        <v>0</v>
      </c>
      <c r="Q38" s="6068">
        <v>0</v>
      </c>
      <c r="R38" s="6068">
        <v>0</v>
      </c>
      <c r="S38" s="6068">
        <v>0</v>
      </c>
      <c r="T38" s="6068">
        <v>0</v>
      </c>
      <c r="U38" s="6068">
        <v>0</v>
      </c>
      <c r="V38" s="6018">
        <v>0</v>
      </c>
      <c r="W38" s="6069">
        <v>0</v>
      </c>
      <c r="X38" s="6526">
        <v>8</v>
      </c>
    </row>
    <row r="39" spans="1:24">
      <c r="A39" s="60" t="s">
        <v>34</v>
      </c>
      <c r="B39" s="6016">
        <v>0</v>
      </c>
      <c r="C39" s="6016">
        <v>0</v>
      </c>
      <c r="D39" s="6016">
        <v>0</v>
      </c>
      <c r="E39" s="6018">
        <v>0</v>
      </c>
      <c r="F39" s="6016">
        <f t="shared" si="0"/>
        <v>0</v>
      </c>
      <c r="G39" s="6020">
        <v>0</v>
      </c>
      <c r="H39" s="6017">
        <v>0</v>
      </c>
      <c r="I39" s="6068">
        <v>0</v>
      </c>
      <c r="J39" s="6068">
        <v>0</v>
      </c>
      <c r="K39" s="6068">
        <v>0</v>
      </c>
      <c r="L39" s="6068">
        <v>0</v>
      </c>
      <c r="M39" s="6068">
        <v>0</v>
      </c>
      <c r="N39" s="6068">
        <v>0</v>
      </c>
      <c r="O39" s="6068">
        <v>0</v>
      </c>
      <c r="P39" s="6068">
        <v>0</v>
      </c>
      <c r="Q39" s="6068">
        <v>0</v>
      </c>
      <c r="R39" s="6068">
        <v>0</v>
      </c>
      <c r="S39" s="6068">
        <v>0</v>
      </c>
      <c r="T39" s="6068">
        <v>0</v>
      </c>
      <c r="U39" s="6068">
        <v>0</v>
      </c>
      <c r="V39" s="6018">
        <v>0</v>
      </c>
      <c r="W39" s="6069">
        <v>0</v>
      </c>
      <c r="X39" s="6526">
        <v>4</v>
      </c>
    </row>
    <row r="40" spans="1:24">
      <c r="A40" s="94" t="s">
        <v>35</v>
      </c>
      <c r="B40" s="6016">
        <v>12</v>
      </c>
      <c r="C40" s="6016">
        <v>13</v>
      </c>
      <c r="D40" s="6016">
        <v>8</v>
      </c>
      <c r="E40" s="6018">
        <v>1</v>
      </c>
      <c r="F40" s="6016">
        <f t="shared" si="0"/>
        <v>0</v>
      </c>
      <c r="G40" s="6017">
        <v>0</v>
      </c>
      <c r="H40" s="6017">
        <v>0</v>
      </c>
      <c r="I40" s="6068">
        <v>0</v>
      </c>
      <c r="J40" s="6068">
        <v>0</v>
      </c>
      <c r="K40" s="6068">
        <v>0</v>
      </c>
      <c r="L40" s="6068">
        <v>0</v>
      </c>
      <c r="M40" s="6068">
        <v>0</v>
      </c>
      <c r="N40" s="6068">
        <v>0</v>
      </c>
      <c r="O40" s="6068">
        <v>0</v>
      </c>
      <c r="P40" s="6068">
        <v>0</v>
      </c>
      <c r="Q40" s="6068">
        <v>0</v>
      </c>
      <c r="R40" s="6068">
        <v>0</v>
      </c>
      <c r="S40" s="6068">
        <v>0</v>
      </c>
      <c r="T40" s="6068">
        <v>0</v>
      </c>
      <c r="U40" s="6068">
        <v>0</v>
      </c>
      <c r="V40" s="6018" t="s">
        <v>398</v>
      </c>
      <c r="W40" s="6069">
        <v>1</v>
      </c>
      <c r="X40" s="6525">
        <v>206</v>
      </c>
    </row>
    <row r="41" spans="1:24" ht="24">
      <c r="A41" s="61" t="s">
        <v>36</v>
      </c>
      <c r="B41" s="6016">
        <v>237</v>
      </c>
      <c r="C41" s="6016">
        <v>237</v>
      </c>
      <c r="D41" s="6016">
        <v>172</v>
      </c>
      <c r="E41" s="6018">
        <v>1</v>
      </c>
      <c r="F41" s="6016">
        <f t="shared" si="0"/>
        <v>14</v>
      </c>
      <c r="G41" s="6017">
        <v>4</v>
      </c>
      <c r="H41" s="6017">
        <v>0</v>
      </c>
      <c r="I41" s="6068">
        <v>6</v>
      </c>
      <c r="J41" s="6068">
        <v>3</v>
      </c>
      <c r="K41" s="6068">
        <v>0</v>
      </c>
      <c r="L41" s="6068">
        <v>0</v>
      </c>
      <c r="M41" s="6068">
        <v>0</v>
      </c>
      <c r="N41" s="6068">
        <v>0</v>
      </c>
      <c r="O41" s="6068">
        <v>0</v>
      </c>
      <c r="P41" s="6068">
        <v>0</v>
      </c>
      <c r="Q41" s="6068">
        <v>0</v>
      </c>
      <c r="R41" s="6068">
        <v>0</v>
      </c>
      <c r="S41" s="6068">
        <v>0</v>
      </c>
      <c r="T41" s="6068">
        <v>0</v>
      </c>
      <c r="U41" s="6068">
        <v>1</v>
      </c>
      <c r="V41" s="6018" t="s">
        <v>1945</v>
      </c>
      <c r="W41" s="6069">
        <v>0</v>
      </c>
      <c r="X41" s="6525">
        <v>1270</v>
      </c>
    </row>
    <row r="42" spans="1:24">
      <c r="A42" s="61" t="s">
        <v>37</v>
      </c>
      <c r="B42" s="6016">
        <v>3</v>
      </c>
      <c r="C42" s="6016">
        <v>3</v>
      </c>
      <c r="D42" s="6016">
        <v>3</v>
      </c>
      <c r="E42" s="6018">
        <v>0</v>
      </c>
      <c r="F42" s="6016">
        <f t="shared" si="0"/>
        <v>0</v>
      </c>
      <c r="G42" s="6017">
        <v>0</v>
      </c>
      <c r="H42" s="6017">
        <v>0</v>
      </c>
      <c r="I42" s="6068">
        <v>0</v>
      </c>
      <c r="J42" s="6068">
        <v>0</v>
      </c>
      <c r="K42" s="6068">
        <v>0</v>
      </c>
      <c r="L42" s="6068">
        <v>0</v>
      </c>
      <c r="M42" s="6068">
        <v>0</v>
      </c>
      <c r="N42" s="6068">
        <v>0</v>
      </c>
      <c r="O42" s="6068">
        <v>0</v>
      </c>
      <c r="P42" s="6068">
        <v>0</v>
      </c>
      <c r="Q42" s="6068">
        <v>0</v>
      </c>
      <c r="R42" s="6068">
        <v>0</v>
      </c>
      <c r="S42" s="6068">
        <v>0</v>
      </c>
      <c r="T42" s="6068">
        <v>0</v>
      </c>
      <c r="U42" s="6068">
        <v>0</v>
      </c>
      <c r="V42" s="6018">
        <v>0</v>
      </c>
      <c r="W42" s="6069">
        <v>0</v>
      </c>
      <c r="X42" s="6525">
        <v>0</v>
      </c>
    </row>
    <row r="43" spans="1:24">
      <c r="A43" s="61" t="s">
        <v>38</v>
      </c>
      <c r="B43" s="6016" t="s">
        <v>398</v>
      </c>
      <c r="C43" s="6016" t="s">
        <v>398</v>
      </c>
      <c r="D43" s="6016" t="s">
        <v>398</v>
      </c>
      <c r="E43" s="6018" t="s">
        <v>398</v>
      </c>
      <c r="F43" s="6016">
        <f t="shared" si="0"/>
        <v>0</v>
      </c>
      <c r="G43" s="6020" t="s">
        <v>398</v>
      </c>
      <c r="H43" s="6017" t="s">
        <v>398</v>
      </c>
      <c r="I43" s="6068" t="s">
        <v>398</v>
      </c>
      <c r="J43" s="6068" t="s">
        <v>398</v>
      </c>
      <c r="K43" s="6068" t="s">
        <v>398</v>
      </c>
      <c r="L43" s="6068" t="s">
        <v>398</v>
      </c>
      <c r="M43" s="6068" t="s">
        <v>398</v>
      </c>
      <c r="N43" s="6068" t="s">
        <v>398</v>
      </c>
      <c r="O43" s="6068" t="s">
        <v>398</v>
      </c>
      <c r="P43" s="6068" t="s">
        <v>398</v>
      </c>
      <c r="Q43" s="6068" t="s">
        <v>398</v>
      </c>
      <c r="R43" s="6068" t="s">
        <v>398</v>
      </c>
      <c r="S43" s="6068" t="s">
        <v>398</v>
      </c>
      <c r="T43" s="6068" t="s">
        <v>398</v>
      </c>
      <c r="U43" s="6068" t="s">
        <v>398</v>
      </c>
      <c r="V43" s="6018" t="s">
        <v>398</v>
      </c>
      <c r="W43" s="6069" t="s">
        <v>398</v>
      </c>
      <c r="X43" s="6526" t="s">
        <v>398</v>
      </c>
    </row>
    <row r="44" spans="1:24">
      <c r="A44" s="61" t="s">
        <v>39</v>
      </c>
      <c r="B44" s="6016">
        <v>67</v>
      </c>
      <c r="C44" s="6016">
        <v>30</v>
      </c>
      <c r="D44" s="6016">
        <v>26</v>
      </c>
      <c r="E44" s="6018">
        <v>0</v>
      </c>
      <c r="F44" s="6016">
        <f t="shared" si="0"/>
        <v>1</v>
      </c>
      <c r="G44" s="6020">
        <v>0</v>
      </c>
      <c r="H44" s="6017">
        <v>0</v>
      </c>
      <c r="I44" s="6068">
        <v>0</v>
      </c>
      <c r="J44" s="6068">
        <v>1</v>
      </c>
      <c r="K44" s="6068">
        <v>0</v>
      </c>
      <c r="L44" s="6068">
        <v>0</v>
      </c>
      <c r="M44" s="6068">
        <v>0</v>
      </c>
      <c r="N44" s="6068">
        <v>0</v>
      </c>
      <c r="O44" s="6068">
        <v>0</v>
      </c>
      <c r="P44" s="6068">
        <v>0</v>
      </c>
      <c r="Q44" s="6068">
        <v>0</v>
      </c>
      <c r="R44" s="6068">
        <v>0</v>
      </c>
      <c r="S44" s="6068">
        <v>0</v>
      </c>
      <c r="T44" s="6068">
        <v>0</v>
      </c>
      <c r="U44" s="6068">
        <v>0</v>
      </c>
      <c r="V44" s="6018">
        <v>0</v>
      </c>
      <c r="W44" s="6069" t="s">
        <v>398</v>
      </c>
      <c r="X44" s="6526">
        <v>586</v>
      </c>
    </row>
    <row r="45" spans="1:24">
      <c r="A45" s="61" t="s">
        <v>40</v>
      </c>
      <c r="B45" s="6016">
        <v>80</v>
      </c>
      <c r="C45" s="6016">
        <v>12</v>
      </c>
      <c r="D45" s="6016">
        <v>8</v>
      </c>
      <c r="E45" s="6018">
        <v>1</v>
      </c>
      <c r="F45" s="6016">
        <f t="shared" si="0"/>
        <v>0</v>
      </c>
      <c r="G45" s="6020">
        <v>0</v>
      </c>
      <c r="H45" s="6017">
        <v>0</v>
      </c>
      <c r="I45" s="6068">
        <v>0</v>
      </c>
      <c r="J45" s="6068">
        <v>0</v>
      </c>
      <c r="K45" s="6068">
        <v>0</v>
      </c>
      <c r="L45" s="6068">
        <v>0</v>
      </c>
      <c r="M45" s="6068">
        <v>0</v>
      </c>
      <c r="N45" s="6068">
        <v>0</v>
      </c>
      <c r="O45" s="6068">
        <v>0</v>
      </c>
      <c r="P45" s="6068">
        <v>0</v>
      </c>
      <c r="Q45" s="6068">
        <v>0</v>
      </c>
      <c r="R45" s="6068">
        <v>0</v>
      </c>
      <c r="S45" s="6068">
        <v>0</v>
      </c>
      <c r="T45" s="6068">
        <v>0</v>
      </c>
      <c r="U45" s="6068">
        <v>0</v>
      </c>
      <c r="V45" s="6018" t="s">
        <v>398</v>
      </c>
      <c r="W45" s="6069">
        <v>0</v>
      </c>
      <c r="X45" s="6526">
        <v>315</v>
      </c>
    </row>
    <row r="46" spans="1:24">
      <c r="A46" s="61" t="s">
        <v>41</v>
      </c>
      <c r="B46" s="6016">
        <v>656</v>
      </c>
      <c r="C46" s="6016">
        <v>656</v>
      </c>
      <c r="D46" s="6016">
        <v>290</v>
      </c>
      <c r="E46" s="6018">
        <v>9</v>
      </c>
      <c r="F46" s="6016">
        <f t="shared" si="0"/>
        <v>2</v>
      </c>
      <c r="G46" s="6020">
        <v>0</v>
      </c>
      <c r="H46" s="6017">
        <v>0</v>
      </c>
      <c r="I46" s="6068">
        <v>0</v>
      </c>
      <c r="J46" s="6068">
        <v>2</v>
      </c>
      <c r="K46" s="6068">
        <v>0</v>
      </c>
      <c r="L46" s="6068">
        <v>0</v>
      </c>
      <c r="M46" s="6068">
        <v>0</v>
      </c>
      <c r="N46" s="6068">
        <v>0</v>
      </c>
      <c r="O46" s="6068">
        <v>0</v>
      </c>
      <c r="P46" s="6068">
        <v>0</v>
      </c>
      <c r="Q46" s="6068">
        <v>0</v>
      </c>
      <c r="R46" s="6068">
        <v>0</v>
      </c>
      <c r="S46" s="6068">
        <v>0</v>
      </c>
      <c r="T46" s="6068">
        <v>0</v>
      </c>
      <c r="U46" s="6068">
        <v>0</v>
      </c>
      <c r="V46" s="6018"/>
      <c r="W46" s="6069">
        <v>0</v>
      </c>
      <c r="X46" s="6526">
        <v>1567</v>
      </c>
    </row>
    <row r="47" spans="1:24">
      <c r="A47" s="61" t="s">
        <v>42</v>
      </c>
      <c r="B47" s="6016">
        <v>34</v>
      </c>
      <c r="C47" s="6016">
        <v>19</v>
      </c>
      <c r="D47" s="6016">
        <v>18</v>
      </c>
      <c r="E47" s="6018">
        <v>0</v>
      </c>
      <c r="F47" s="6016">
        <f t="shared" si="0"/>
        <v>0</v>
      </c>
      <c r="G47" s="6020">
        <v>0</v>
      </c>
      <c r="H47" s="6017">
        <v>0</v>
      </c>
      <c r="I47" s="6068">
        <v>0</v>
      </c>
      <c r="J47" s="6068">
        <v>0</v>
      </c>
      <c r="K47" s="6068">
        <v>0</v>
      </c>
      <c r="L47" s="6068">
        <v>0</v>
      </c>
      <c r="M47" s="6068">
        <v>0</v>
      </c>
      <c r="N47" s="6068">
        <v>0</v>
      </c>
      <c r="O47" s="6068">
        <v>0</v>
      </c>
      <c r="P47" s="6068">
        <v>0</v>
      </c>
      <c r="Q47" s="6068">
        <v>0</v>
      </c>
      <c r="R47" s="6068">
        <v>0</v>
      </c>
      <c r="S47" s="6068">
        <v>0</v>
      </c>
      <c r="T47" s="6068">
        <v>0</v>
      </c>
      <c r="U47" s="6068">
        <v>0</v>
      </c>
      <c r="V47" s="6018" t="s">
        <v>398</v>
      </c>
      <c r="W47" s="6069">
        <v>0</v>
      </c>
      <c r="X47" s="6526">
        <v>556</v>
      </c>
    </row>
    <row r="48" spans="1:24">
      <c r="A48" s="61" t="s">
        <v>43</v>
      </c>
      <c r="B48" s="6016">
        <v>336</v>
      </c>
      <c r="C48" s="6016">
        <v>336</v>
      </c>
      <c r="D48" s="6016">
        <v>268</v>
      </c>
      <c r="E48" s="6018" t="s">
        <v>428</v>
      </c>
      <c r="F48" s="6016">
        <f t="shared" si="0"/>
        <v>18</v>
      </c>
      <c r="G48" s="6017">
        <v>1</v>
      </c>
      <c r="H48" s="6017">
        <v>0</v>
      </c>
      <c r="I48" s="6068">
        <v>1</v>
      </c>
      <c r="J48" s="6068">
        <v>7</v>
      </c>
      <c r="K48" s="6068">
        <v>0</v>
      </c>
      <c r="L48" s="6068">
        <v>1</v>
      </c>
      <c r="M48" s="6068">
        <v>0</v>
      </c>
      <c r="N48" s="6068">
        <v>0</v>
      </c>
      <c r="O48" s="6068">
        <v>0</v>
      </c>
      <c r="P48" s="6068">
        <v>0</v>
      </c>
      <c r="Q48" s="6068">
        <v>0</v>
      </c>
      <c r="R48" s="6068">
        <v>8</v>
      </c>
      <c r="S48" s="6068">
        <v>0</v>
      </c>
      <c r="T48" s="6068">
        <v>0</v>
      </c>
      <c r="U48" s="6068">
        <v>0</v>
      </c>
      <c r="V48" s="6018" t="s">
        <v>398</v>
      </c>
      <c r="W48" s="6069">
        <v>7</v>
      </c>
      <c r="X48" s="6525">
        <v>5987</v>
      </c>
    </row>
    <row r="49" spans="1:24">
      <c r="A49" s="61" t="s">
        <v>44</v>
      </c>
      <c r="B49" s="6016">
        <v>19</v>
      </c>
      <c r="C49" s="6016">
        <v>1</v>
      </c>
      <c r="D49" s="6016">
        <v>1</v>
      </c>
      <c r="E49" s="6018">
        <v>5</v>
      </c>
      <c r="F49" s="6016">
        <f t="shared" si="0"/>
        <v>0</v>
      </c>
      <c r="G49" s="6020">
        <v>0</v>
      </c>
      <c r="H49" s="6017">
        <v>0</v>
      </c>
      <c r="I49" s="6068">
        <v>0</v>
      </c>
      <c r="J49" s="6068">
        <v>0</v>
      </c>
      <c r="K49" s="6068">
        <v>0</v>
      </c>
      <c r="L49" s="6068">
        <v>0</v>
      </c>
      <c r="M49" s="6068">
        <v>0</v>
      </c>
      <c r="N49" s="6068">
        <v>0</v>
      </c>
      <c r="O49" s="6068">
        <v>0</v>
      </c>
      <c r="P49" s="6068">
        <v>0</v>
      </c>
      <c r="Q49" s="6068">
        <v>0</v>
      </c>
      <c r="R49" s="6068">
        <v>0</v>
      </c>
      <c r="S49" s="6068">
        <v>0</v>
      </c>
      <c r="T49" s="6068">
        <v>0</v>
      </c>
      <c r="U49" s="6068">
        <v>0</v>
      </c>
      <c r="V49" s="6018"/>
      <c r="W49" s="6069">
        <v>0</v>
      </c>
      <c r="X49" s="6526">
        <v>268</v>
      </c>
    </row>
    <row r="50" spans="1:24">
      <c r="A50" s="60" t="s">
        <v>45</v>
      </c>
      <c r="B50" s="6016">
        <v>64</v>
      </c>
      <c r="C50" s="6016">
        <v>46</v>
      </c>
      <c r="D50" s="6016">
        <v>42</v>
      </c>
      <c r="E50" s="6018">
        <v>0</v>
      </c>
      <c r="F50" s="6016">
        <f t="shared" si="0"/>
        <v>0</v>
      </c>
      <c r="G50" s="6020">
        <v>0</v>
      </c>
      <c r="H50" s="6017">
        <v>0</v>
      </c>
      <c r="I50" s="6068">
        <v>0</v>
      </c>
      <c r="J50" s="6068">
        <v>0</v>
      </c>
      <c r="K50" s="6068">
        <v>0</v>
      </c>
      <c r="L50" s="6068">
        <v>0</v>
      </c>
      <c r="M50" s="6068">
        <v>0</v>
      </c>
      <c r="N50" s="6068">
        <v>0</v>
      </c>
      <c r="O50" s="6068">
        <v>0</v>
      </c>
      <c r="P50" s="6068">
        <v>0</v>
      </c>
      <c r="Q50" s="6068">
        <v>0</v>
      </c>
      <c r="R50" s="6068">
        <v>0</v>
      </c>
      <c r="S50" s="6068">
        <v>0</v>
      </c>
      <c r="T50" s="6068">
        <v>0</v>
      </c>
      <c r="U50" s="6068">
        <v>0</v>
      </c>
      <c r="V50" s="6018">
        <v>0</v>
      </c>
      <c r="W50" s="6069">
        <v>0</v>
      </c>
      <c r="X50" s="6526">
        <v>149</v>
      </c>
    </row>
    <row r="51" spans="1:24">
      <c r="A51" s="88" t="s">
        <v>46</v>
      </c>
      <c r="B51" s="6016" t="s">
        <v>398</v>
      </c>
      <c r="C51" s="6016" t="s">
        <v>398</v>
      </c>
      <c r="D51" s="6016" t="s">
        <v>398</v>
      </c>
      <c r="E51" s="6018" t="s">
        <v>398</v>
      </c>
      <c r="F51" s="6016">
        <f t="shared" si="0"/>
        <v>0</v>
      </c>
      <c r="G51" s="6020" t="s">
        <v>398</v>
      </c>
      <c r="H51" s="6017" t="s">
        <v>398</v>
      </c>
      <c r="I51" s="6068" t="s">
        <v>398</v>
      </c>
      <c r="J51" s="6068" t="s">
        <v>398</v>
      </c>
      <c r="K51" s="6068" t="s">
        <v>398</v>
      </c>
      <c r="L51" s="6068" t="s">
        <v>398</v>
      </c>
      <c r="M51" s="6068" t="s">
        <v>398</v>
      </c>
      <c r="N51" s="6068" t="s">
        <v>398</v>
      </c>
      <c r="O51" s="6068" t="s">
        <v>398</v>
      </c>
      <c r="P51" s="6068" t="s">
        <v>398</v>
      </c>
      <c r="Q51" s="6068" t="s">
        <v>398</v>
      </c>
      <c r="R51" s="6068" t="s">
        <v>398</v>
      </c>
      <c r="S51" s="6068" t="s">
        <v>398</v>
      </c>
      <c r="T51" s="6068" t="s">
        <v>398</v>
      </c>
      <c r="U51" s="6068" t="s">
        <v>398</v>
      </c>
      <c r="V51" s="6018" t="s">
        <v>398</v>
      </c>
      <c r="W51" s="6069" t="s">
        <v>398</v>
      </c>
      <c r="X51" s="6526" t="s">
        <v>398</v>
      </c>
    </row>
    <row r="52" spans="1:24">
      <c r="A52" s="61" t="s">
        <v>47</v>
      </c>
      <c r="B52" s="6016">
        <v>241</v>
      </c>
      <c r="C52" s="6016">
        <v>174</v>
      </c>
      <c r="D52" s="6016">
        <v>143</v>
      </c>
      <c r="E52" s="6018">
        <v>0</v>
      </c>
      <c r="F52" s="6016">
        <f t="shared" si="0"/>
        <v>1</v>
      </c>
      <c r="G52" s="6020">
        <v>0</v>
      </c>
      <c r="H52" s="6017">
        <v>0</v>
      </c>
      <c r="I52" s="6068">
        <v>0</v>
      </c>
      <c r="J52" s="6068">
        <v>1</v>
      </c>
      <c r="K52" s="6068">
        <v>0</v>
      </c>
      <c r="L52" s="6068">
        <v>0</v>
      </c>
      <c r="M52" s="6068">
        <v>0</v>
      </c>
      <c r="N52" s="6068">
        <v>0</v>
      </c>
      <c r="O52" s="6068">
        <v>0</v>
      </c>
      <c r="P52" s="6068">
        <v>0</v>
      </c>
      <c r="Q52" s="6068">
        <v>0</v>
      </c>
      <c r="R52" s="6068">
        <v>0</v>
      </c>
      <c r="S52" s="6068">
        <v>0</v>
      </c>
      <c r="T52" s="6068">
        <v>0</v>
      </c>
      <c r="U52" s="6068">
        <v>0</v>
      </c>
      <c r="V52" s="6018" t="s">
        <v>398</v>
      </c>
      <c r="W52" s="6069">
        <v>3</v>
      </c>
      <c r="X52" s="6526">
        <v>593</v>
      </c>
    </row>
    <row r="53" spans="1:24">
      <c r="A53" s="61" t="s">
        <v>48</v>
      </c>
      <c r="B53" s="6016">
        <v>7</v>
      </c>
      <c r="C53" s="6016">
        <v>56</v>
      </c>
      <c r="D53" s="6016">
        <v>54</v>
      </c>
      <c r="E53" s="6018">
        <v>2</v>
      </c>
      <c r="F53" s="6016">
        <f t="shared" si="0"/>
        <v>12</v>
      </c>
      <c r="G53" s="6020">
        <v>6</v>
      </c>
      <c r="H53" s="6017">
        <v>0</v>
      </c>
      <c r="I53" s="6068">
        <v>2</v>
      </c>
      <c r="J53" s="6068">
        <v>0</v>
      </c>
      <c r="K53" s="6068">
        <v>0</v>
      </c>
      <c r="L53" s="6068">
        <v>4</v>
      </c>
      <c r="M53" s="6068">
        <v>0</v>
      </c>
      <c r="N53" s="6068">
        <v>0</v>
      </c>
      <c r="O53" s="6068">
        <v>0</v>
      </c>
      <c r="P53" s="6068">
        <v>0</v>
      </c>
      <c r="Q53" s="6068">
        <v>0</v>
      </c>
      <c r="R53" s="6068">
        <v>0</v>
      </c>
      <c r="S53" s="6068">
        <v>0</v>
      </c>
      <c r="T53" s="6068">
        <v>0</v>
      </c>
      <c r="U53" s="6068">
        <v>0</v>
      </c>
      <c r="V53" s="6018">
        <v>0</v>
      </c>
      <c r="W53" s="6069">
        <v>0</v>
      </c>
      <c r="X53" s="6526">
        <v>71</v>
      </c>
    </row>
    <row r="54" spans="1:24" ht="36">
      <c r="A54" s="61" t="s">
        <v>49</v>
      </c>
      <c r="B54" s="6016">
        <v>912</v>
      </c>
      <c r="C54" s="6016">
        <v>726</v>
      </c>
      <c r="D54" s="6016">
        <v>653</v>
      </c>
      <c r="E54" s="6018">
        <v>13</v>
      </c>
      <c r="F54" s="6016">
        <f t="shared" si="0"/>
        <v>26</v>
      </c>
      <c r="G54" s="6020">
        <v>0</v>
      </c>
      <c r="H54" s="6017">
        <v>1</v>
      </c>
      <c r="I54" s="6068">
        <v>1</v>
      </c>
      <c r="J54" s="6068">
        <v>20</v>
      </c>
      <c r="K54" s="6068">
        <v>0</v>
      </c>
      <c r="L54" s="6068">
        <v>0</v>
      </c>
      <c r="M54" s="6068">
        <v>0</v>
      </c>
      <c r="N54" s="6068">
        <v>0</v>
      </c>
      <c r="O54" s="6068">
        <v>0</v>
      </c>
      <c r="P54" s="6068">
        <v>0</v>
      </c>
      <c r="Q54" s="6068">
        <v>0</v>
      </c>
      <c r="R54" s="6068">
        <v>0</v>
      </c>
      <c r="S54" s="6068">
        <v>0</v>
      </c>
      <c r="T54" s="6068">
        <v>0</v>
      </c>
      <c r="U54" s="6068">
        <v>4</v>
      </c>
      <c r="V54" s="6018" t="s">
        <v>878</v>
      </c>
      <c r="W54" s="6069">
        <v>0</v>
      </c>
      <c r="X54" s="6526">
        <v>946</v>
      </c>
    </row>
    <row r="55" spans="1:24">
      <c r="A55" s="61" t="s">
        <v>50</v>
      </c>
      <c r="B55" s="6016">
        <v>86</v>
      </c>
      <c r="C55" s="6016">
        <v>11</v>
      </c>
      <c r="D55" s="6016">
        <v>9</v>
      </c>
      <c r="E55" s="6018">
        <v>0</v>
      </c>
      <c r="F55" s="6016">
        <f t="shared" si="0"/>
        <v>0</v>
      </c>
      <c r="G55" s="6020">
        <v>0</v>
      </c>
      <c r="H55" s="6020">
        <v>0</v>
      </c>
      <c r="I55" s="6020">
        <v>0</v>
      </c>
      <c r="J55" s="6020">
        <v>0</v>
      </c>
      <c r="K55" s="6020">
        <v>0</v>
      </c>
      <c r="L55" s="6020">
        <v>0</v>
      </c>
      <c r="M55" s="6020">
        <v>0</v>
      </c>
      <c r="N55" s="6020">
        <v>0</v>
      </c>
      <c r="O55" s="6020">
        <v>0</v>
      </c>
      <c r="P55" s="6020">
        <v>0</v>
      </c>
      <c r="Q55" s="6020">
        <v>0</v>
      </c>
      <c r="R55" s="6020">
        <v>0</v>
      </c>
      <c r="S55" s="6020">
        <v>0</v>
      </c>
      <c r="T55" s="6020">
        <v>0</v>
      </c>
      <c r="U55" s="6020">
        <v>0</v>
      </c>
      <c r="V55" s="6020" t="s">
        <v>2253</v>
      </c>
      <c r="W55" s="6020">
        <v>0</v>
      </c>
      <c r="X55" s="6523">
        <v>96</v>
      </c>
    </row>
    <row r="56" spans="1:24">
      <c r="A56" s="61" t="s">
        <v>51</v>
      </c>
      <c r="B56" s="6016">
        <v>2</v>
      </c>
      <c r="C56" s="6016">
        <v>5</v>
      </c>
      <c r="D56" s="6016">
        <v>5</v>
      </c>
      <c r="E56" s="6018">
        <v>0</v>
      </c>
      <c r="F56" s="6016">
        <f t="shared" si="0"/>
        <v>1</v>
      </c>
      <c r="G56" s="6020">
        <v>0</v>
      </c>
      <c r="H56" s="6017">
        <v>0</v>
      </c>
      <c r="I56" s="6068">
        <v>1</v>
      </c>
      <c r="J56" s="6068">
        <v>0</v>
      </c>
      <c r="K56" s="6068">
        <v>0</v>
      </c>
      <c r="L56" s="6068">
        <v>0</v>
      </c>
      <c r="M56" s="6068">
        <v>0</v>
      </c>
      <c r="N56" s="6068">
        <v>0</v>
      </c>
      <c r="O56" s="6068">
        <v>0</v>
      </c>
      <c r="P56" s="6068">
        <v>0</v>
      </c>
      <c r="Q56" s="6068">
        <v>0</v>
      </c>
      <c r="R56" s="6068">
        <v>0</v>
      </c>
      <c r="S56" s="6068">
        <v>0</v>
      </c>
      <c r="T56" s="6068">
        <v>0</v>
      </c>
      <c r="U56" s="6068">
        <v>0</v>
      </c>
      <c r="V56" s="6018" t="s">
        <v>725</v>
      </c>
      <c r="W56" s="6069">
        <v>0</v>
      </c>
      <c r="X56" s="6526">
        <v>5</v>
      </c>
    </row>
    <row r="57" spans="1:24">
      <c r="A57" s="61" t="s">
        <v>52</v>
      </c>
      <c r="B57" s="6016">
        <v>4</v>
      </c>
      <c r="C57" s="6016">
        <v>0</v>
      </c>
      <c r="D57" s="6016">
        <v>0</v>
      </c>
      <c r="E57" s="6018">
        <v>0</v>
      </c>
      <c r="F57" s="6016">
        <f t="shared" si="0"/>
        <v>0</v>
      </c>
      <c r="G57" s="6020">
        <v>0</v>
      </c>
      <c r="H57" s="6017">
        <v>0</v>
      </c>
      <c r="I57" s="6068">
        <v>0</v>
      </c>
      <c r="J57" s="6068">
        <v>0</v>
      </c>
      <c r="K57" s="6068">
        <v>0</v>
      </c>
      <c r="L57" s="6068">
        <v>0</v>
      </c>
      <c r="M57" s="6068">
        <v>0</v>
      </c>
      <c r="N57" s="6068">
        <v>0</v>
      </c>
      <c r="O57" s="6068">
        <v>0</v>
      </c>
      <c r="P57" s="6068">
        <v>0</v>
      </c>
      <c r="Q57" s="6068">
        <v>0</v>
      </c>
      <c r="R57" s="6068">
        <v>0</v>
      </c>
      <c r="S57" s="6068">
        <v>0</v>
      </c>
      <c r="T57" s="6068">
        <v>0</v>
      </c>
      <c r="U57" s="6068">
        <v>0</v>
      </c>
      <c r="V57" s="6018">
        <v>0</v>
      </c>
      <c r="W57" s="6069">
        <v>0</v>
      </c>
      <c r="X57" s="6522" t="s">
        <v>1865</v>
      </c>
    </row>
    <row r="58" spans="1:24">
      <c r="A58" s="61" t="s">
        <v>53</v>
      </c>
      <c r="B58" s="6016">
        <v>0</v>
      </c>
      <c r="C58" s="6016">
        <v>0</v>
      </c>
      <c r="D58" s="6016" t="s">
        <v>725</v>
      </c>
      <c r="E58" s="6018" t="s">
        <v>725</v>
      </c>
      <c r="F58" s="6016">
        <f t="shared" si="0"/>
        <v>0</v>
      </c>
      <c r="G58" s="6020" t="s">
        <v>725</v>
      </c>
      <c r="H58" s="6017" t="s">
        <v>725</v>
      </c>
      <c r="I58" s="6068" t="s">
        <v>725</v>
      </c>
      <c r="J58" s="6068" t="s">
        <v>725</v>
      </c>
      <c r="K58" s="6068" t="s">
        <v>725</v>
      </c>
      <c r="L58" s="6068" t="s">
        <v>725</v>
      </c>
      <c r="M58" s="6068" t="s">
        <v>725</v>
      </c>
      <c r="N58" s="6068" t="s">
        <v>725</v>
      </c>
      <c r="O58" s="6068" t="s">
        <v>725</v>
      </c>
      <c r="P58" s="6068" t="s">
        <v>725</v>
      </c>
      <c r="Q58" s="6068" t="s">
        <v>725</v>
      </c>
      <c r="R58" s="6068" t="s">
        <v>725</v>
      </c>
      <c r="S58" s="6068" t="s">
        <v>725</v>
      </c>
      <c r="T58" s="6068" t="s">
        <v>725</v>
      </c>
      <c r="U58" s="6068" t="s">
        <v>725</v>
      </c>
      <c r="V58" s="6018" t="s">
        <v>725</v>
      </c>
      <c r="W58" s="6069" t="s">
        <v>725</v>
      </c>
      <c r="X58" s="6526">
        <v>27</v>
      </c>
    </row>
    <row r="59" spans="1:24">
      <c r="A59" s="61" t="s">
        <v>54</v>
      </c>
      <c r="B59" s="6016">
        <v>11</v>
      </c>
      <c r="C59" s="6016">
        <v>1</v>
      </c>
      <c r="D59" s="6016">
        <v>1</v>
      </c>
      <c r="E59" s="6018">
        <v>0</v>
      </c>
      <c r="F59" s="6016">
        <f t="shared" si="0"/>
        <v>0</v>
      </c>
      <c r="G59" s="6017">
        <v>0</v>
      </c>
      <c r="H59" s="6017">
        <v>0</v>
      </c>
      <c r="I59" s="6068">
        <v>0</v>
      </c>
      <c r="J59" s="6068">
        <v>0</v>
      </c>
      <c r="K59" s="6068">
        <v>0</v>
      </c>
      <c r="L59" s="6068">
        <v>0</v>
      </c>
      <c r="M59" s="6068">
        <v>0</v>
      </c>
      <c r="N59" s="6068">
        <v>0</v>
      </c>
      <c r="O59" s="6068">
        <v>0</v>
      </c>
      <c r="P59" s="6068">
        <v>0</v>
      </c>
      <c r="Q59" s="6068">
        <v>0</v>
      </c>
      <c r="R59" s="6068">
        <v>0</v>
      </c>
      <c r="S59" s="6068">
        <v>0</v>
      </c>
      <c r="T59" s="6068">
        <v>0</v>
      </c>
      <c r="U59" s="6068">
        <v>0</v>
      </c>
      <c r="V59" s="6018" t="s">
        <v>398</v>
      </c>
      <c r="W59" s="6069">
        <v>0</v>
      </c>
      <c r="X59" s="6525">
        <v>48</v>
      </c>
    </row>
    <row r="60" spans="1:24">
      <c r="A60" s="61" t="s">
        <v>55</v>
      </c>
      <c r="B60" s="6016">
        <v>20</v>
      </c>
      <c r="C60" s="6016">
        <v>0</v>
      </c>
      <c r="D60" s="6016">
        <v>0</v>
      </c>
      <c r="E60" s="6018">
        <v>0</v>
      </c>
      <c r="F60" s="6016">
        <f t="shared" si="0"/>
        <v>0</v>
      </c>
      <c r="G60" s="6017">
        <v>0</v>
      </c>
      <c r="H60" s="6017">
        <v>0</v>
      </c>
      <c r="I60" s="6068">
        <v>0</v>
      </c>
      <c r="J60" s="6068">
        <v>0</v>
      </c>
      <c r="K60" s="6068">
        <v>0</v>
      </c>
      <c r="L60" s="6068">
        <v>0</v>
      </c>
      <c r="M60" s="6068">
        <v>0</v>
      </c>
      <c r="N60" s="6068">
        <v>0</v>
      </c>
      <c r="O60" s="6068">
        <v>0</v>
      </c>
      <c r="P60" s="6068">
        <v>0</v>
      </c>
      <c r="Q60" s="6068">
        <v>0</v>
      </c>
      <c r="R60" s="6068">
        <v>0</v>
      </c>
      <c r="S60" s="6068">
        <v>0</v>
      </c>
      <c r="T60" s="6068">
        <v>0</v>
      </c>
      <c r="U60" s="6068">
        <v>0</v>
      </c>
      <c r="V60" s="6018">
        <v>0</v>
      </c>
      <c r="W60" s="6069">
        <v>0</v>
      </c>
      <c r="X60" s="6525">
        <v>0</v>
      </c>
    </row>
    <row r="61" spans="1:24">
      <c r="A61" s="61" t="s">
        <v>56</v>
      </c>
      <c r="B61" s="6016">
        <v>8</v>
      </c>
      <c r="C61" s="6016">
        <v>8</v>
      </c>
      <c r="D61" s="6016">
        <v>6</v>
      </c>
      <c r="E61" s="6018">
        <v>4</v>
      </c>
      <c r="F61" s="6016">
        <f t="shared" si="0"/>
        <v>0</v>
      </c>
      <c r="G61" s="6020">
        <v>0</v>
      </c>
      <c r="H61" s="6017">
        <v>0</v>
      </c>
      <c r="I61" s="6068">
        <v>0</v>
      </c>
      <c r="J61" s="6068">
        <v>0</v>
      </c>
      <c r="K61" s="6068">
        <v>0</v>
      </c>
      <c r="L61" s="6068">
        <v>0</v>
      </c>
      <c r="M61" s="6068">
        <v>0</v>
      </c>
      <c r="N61" s="6068">
        <v>0</v>
      </c>
      <c r="O61" s="6068">
        <v>0</v>
      </c>
      <c r="P61" s="6068">
        <v>0</v>
      </c>
      <c r="Q61" s="6068">
        <v>0</v>
      </c>
      <c r="R61" s="6068">
        <v>0</v>
      </c>
      <c r="S61" s="6068">
        <v>0</v>
      </c>
      <c r="T61" s="6068">
        <v>0</v>
      </c>
      <c r="U61" s="6068">
        <v>0</v>
      </c>
      <c r="V61" s="6018">
        <v>0</v>
      </c>
      <c r="W61" s="6069">
        <v>0</v>
      </c>
      <c r="X61" s="6525">
        <v>272</v>
      </c>
    </row>
    <row r="62" spans="1:24">
      <c r="A62" s="61" t="s">
        <v>57</v>
      </c>
      <c r="B62" s="6016">
        <v>640</v>
      </c>
      <c r="C62" s="6016">
        <v>317</v>
      </c>
      <c r="D62" s="6016">
        <v>256</v>
      </c>
      <c r="E62" s="6018">
        <v>0</v>
      </c>
      <c r="F62" s="6016">
        <f t="shared" si="0"/>
        <v>7</v>
      </c>
      <c r="G62" s="6017">
        <v>1</v>
      </c>
      <c r="H62" s="6017">
        <v>1</v>
      </c>
      <c r="I62" s="6068">
        <v>0</v>
      </c>
      <c r="J62" s="6068">
        <v>4</v>
      </c>
      <c r="K62" s="6068">
        <v>0</v>
      </c>
      <c r="L62" s="6068">
        <v>0</v>
      </c>
      <c r="M62" s="6068">
        <v>0</v>
      </c>
      <c r="N62" s="6068">
        <v>1</v>
      </c>
      <c r="O62" s="6068">
        <v>0</v>
      </c>
      <c r="P62" s="6068">
        <v>0</v>
      </c>
      <c r="Q62" s="6068">
        <v>0</v>
      </c>
      <c r="R62" s="6068">
        <v>0</v>
      </c>
      <c r="S62" s="6068">
        <v>0</v>
      </c>
      <c r="T62" s="6068">
        <v>0</v>
      </c>
      <c r="U62" s="6068">
        <v>0</v>
      </c>
      <c r="V62" s="6018"/>
      <c r="W62" s="6069">
        <v>0</v>
      </c>
      <c r="X62" s="6525">
        <v>1994</v>
      </c>
    </row>
    <row r="63" spans="1:24">
      <c r="A63" s="61" t="s">
        <v>58</v>
      </c>
      <c r="B63" s="6016">
        <v>1918</v>
      </c>
      <c r="C63" s="6016">
        <v>1586</v>
      </c>
      <c r="D63" s="6016">
        <v>1241</v>
      </c>
      <c r="E63" s="6018">
        <v>9</v>
      </c>
      <c r="F63" s="6016">
        <f t="shared" si="0"/>
        <v>31</v>
      </c>
      <c r="G63" s="6020">
        <v>0</v>
      </c>
      <c r="H63" s="6017">
        <v>18</v>
      </c>
      <c r="I63" s="6068">
        <v>2</v>
      </c>
      <c r="J63" s="6068">
        <v>9</v>
      </c>
      <c r="K63" s="6068">
        <v>1</v>
      </c>
      <c r="L63" s="6068">
        <v>0</v>
      </c>
      <c r="M63" s="6068">
        <v>0</v>
      </c>
      <c r="N63" s="6068">
        <v>0</v>
      </c>
      <c r="O63" s="6068">
        <v>0</v>
      </c>
      <c r="P63" s="6068">
        <v>0</v>
      </c>
      <c r="Q63" s="6068">
        <v>0</v>
      </c>
      <c r="R63" s="6068">
        <v>0</v>
      </c>
      <c r="S63" s="6068">
        <v>0</v>
      </c>
      <c r="T63" s="6068">
        <v>0</v>
      </c>
      <c r="U63" s="6068">
        <v>1</v>
      </c>
      <c r="V63" s="6018" t="s">
        <v>1233</v>
      </c>
      <c r="W63" s="6069">
        <v>7</v>
      </c>
      <c r="X63" s="6526">
        <v>1491</v>
      </c>
    </row>
    <row r="64" spans="1:24">
      <c r="A64" s="61" t="s">
        <v>59</v>
      </c>
      <c r="B64" s="6016">
        <v>24</v>
      </c>
      <c r="C64" s="6016">
        <v>2</v>
      </c>
      <c r="D64" s="6016">
        <v>2</v>
      </c>
      <c r="E64" s="6018">
        <v>0</v>
      </c>
      <c r="F64" s="6016">
        <f t="shared" si="0"/>
        <v>0</v>
      </c>
      <c r="G64" s="6017">
        <v>0</v>
      </c>
      <c r="H64" s="6017">
        <v>0</v>
      </c>
      <c r="I64" s="6068">
        <v>0</v>
      </c>
      <c r="J64" s="6068">
        <v>0</v>
      </c>
      <c r="K64" s="6068">
        <v>0</v>
      </c>
      <c r="L64" s="6068">
        <v>0</v>
      </c>
      <c r="M64" s="6068">
        <v>0</v>
      </c>
      <c r="N64" s="6068">
        <v>0</v>
      </c>
      <c r="O64" s="6068">
        <v>0</v>
      </c>
      <c r="P64" s="6068">
        <v>0</v>
      </c>
      <c r="Q64" s="6068">
        <v>0</v>
      </c>
      <c r="R64" s="6068">
        <v>0</v>
      </c>
      <c r="S64" s="6068">
        <v>0</v>
      </c>
      <c r="T64" s="6068">
        <v>0</v>
      </c>
      <c r="U64" s="6068">
        <v>0</v>
      </c>
      <c r="V64" s="6018" t="s">
        <v>398</v>
      </c>
      <c r="W64" s="6069">
        <v>0</v>
      </c>
      <c r="X64" s="6525">
        <v>178</v>
      </c>
    </row>
    <row r="65" spans="1:24">
      <c r="A65" s="61" t="s">
        <v>60</v>
      </c>
      <c r="B65" s="6016">
        <v>101</v>
      </c>
      <c r="C65" s="6016">
        <v>35</v>
      </c>
      <c r="D65" s="6016">
        <v>28</v>
      </c>
      <c r="E65" s="6018">
        <v>1</v>
      </c>
      <c r="F65" s="6016">
        <f t="shared" si="0"/>
        <v>3</v>
      </c>
      <c r="G65" s="6020"/>
      <c r="H65" s="6017">
        <v>3</v>
      </c>
      <c r="I65" s="6068">
        <v>0</v>
      </c>
      <c r="J65" s="6068">
        <v>0</v>
      </c>
      <c r="K65" s="6068">
        <v>0</v>
      </c>
      <c r="L65" s="6068">
        <v>0</v>
      </c>
      <c r="M65" s="6068">
        <v>0</v>
      </c>
      <c r="N65" s="6068">
        <v>0</v>
      </c>
      <c r="O65" s="6068">
        <v>0</v>
      </c>
      <c r="P65" s="6068">
        <v>0</v>
      </c>
      <c r="Q65" s="6068">
        <v>0</v>
      </c>
      <c r="R65" s="6068">
        <v>0</v>
      </c>
      <c r="S65" s="6068">
        <v>0</v>
      </c>
      <c r="T65" s="6068">
        <v>0</v>
      </c>
      <c r="U65" s="6068">
        <v>0</v>
      </c>
      <c r="V65" s="6018">
        <v>0</v>
      </c>
      <c r="W65" s="6069">
        <v>0</v>
      </c>
      <c r="X65" s="6526">
        <v>113</v>
      </c>
    </row>
    <row r="66" spans="1:24">
      <c r="A66" s="61" t="s">
        <v>61</v>
      </c>
      <c r="B66" s="6016">
        <v>259</v>
      </c>
      <c r="C66" s="6016">
        <v>164</v>
      </c>
      <c r="D66" s="6016">
        <v>125</v>
      </c>
      <c r="E66" s="6018">
        <v>6</v>
      </c>
      <c r="F66" s="6016">
        <f t="shared" si="0"/>
        <v>13</v>
      </c>
      <c r="G66" s="6017">
        <v>0</v>
      </c>
      <c r="H66" s="6017">
        <v>13</v>
      </c>
      <c r="I66" s="6068">
        <v>0</v>
      </c>
      <c r="J66" s="6068">
        <v>0</v>
      </c>
      <c r="K66" s="6068">
        <v>0</v>
      </c>
      <c r="L66" s="6068">
        <v>0</v>
      </c>
      <c r="M66" s="6068">
        <v>0</v>
      </c>
      <c r="N66" s="6068">
        <v>0</v>
      </c>
      <c r="O66" s="6068">
        <v>0</v>
      </c>
      <c r="P66" s="6068">
        <v>0</v>
      </c>
      <c r="Q66" s="6068">
        <v>0</v>
      </c>
      <c r="R66" s="6068">
        <v>0</v>
      </c>
      <c r="S66" s="6068">
        <v>0</v>
      </c>
      <c r="T66" s="6068">
        <v>0</v>
      </c>
      <c r="U66" s="6068">
        <v>0</v>
      </c>
      <c r="V66" s="6018">
        <v>0</v>
      </c>
      <c r="W66" s="6069">
        <v>0</v>
      </c>
      <c r="X66" s="6525">
        <v>960</v>
      </c>
    </row>
    <row r="67" spans="1:24">
      <c r="A67" s="61" t="s">
        <v>62</v>
      </c>
      <c r="B67" s="6016">
        <v>17</v>
      </c>
      <c r="C67" s="6016">
        <v>17</v>
      </c>
      <c r="D67" s="6016">
        <v>14</v>
      </c>
      <c r="E67" s="6018">
        <v>0</v>
      </c>
      <c r="F67" s="6016">
        <f t="shared" si="0"/>
        <v>3</v>
      </c>
      <c r="G67" s="6020">
        <v>0</v>
      </c>
      <c r="H67" s="6017">
        <v>3</v>
      </c>
      <c r="I67" s="6068">
        <v>0</v>
      </c>
      <c r="J67" s="6068">
        <v>0</v>
      </c>
      <c r="K67" s="6068">
        <v>0</v>
      </c>
      <c r="L67" s="6068">
        <v>0</v>
      </c>
      <c r="M67" s="6068">
        <v>0</v>
      </c>
      <c r="N67" s="6068">
        <v>0</v>
      </c>
      <c r="O67" s="6068">
        <v>0</v>
      </c>
      <c r="P67" s="6068">
        <v>0</v>
      </c>
      <c r="Q67" s="6068">
        <v>0</v>
      </c>
      <c r="R67" s="6068">
        <v>0</v>
      </c>
      <c r="S67" s="6068">
        <v>0</v>
      </c>
      <c r="T67" s="6068">
        <v>0</v>
      </c>
      <c r="U67" s="6068">
        <v>0</v>
      </c>
      <c r="V67" s="6018">
        <v>0</v>
      </c>
      <c r="W67" s="6069">
        <v>0</v>
      </c>
      <c r="X67" s="6522" t="s">
        <v>2214</v>
      </c>
    </row>
    <row r="68" spans="1:24">
      <c r="A68" s="61" t="s">
        <v>63</v>
      </c>
      <c r="B68" s="6016">
        <v>1</v>
      </c>
      <c r="C68" s="6016">
        <v>1</v>
      </c>
      <c r="D68" s="6016">
        <v>0</v>
      </c>
      <c r="E68" s="6018">
        <v>0</v>
      </c>
      <c r="F68" s="6016">
        <f t="shared" si="0"/>
        <v>0</v>
      </c>
      <c r="G68" s="6017">
        <v>0</v>
      </c>
      <c r="H68" s="6017">
        <v>0</v>
      </c>
      <c r="I68" s="6068">
        <v>0</v>
      </c>
      <c r="J68" s="6068">
        <v>0</v>
      </c>
      <c r="K68" s="6068">
        <v>0</v>
      </c>
      <c r="L68" s="6068">
        <v>0</v>
      </c>
      <c r="M68" s="6068">
        <v>0</v>
      </c>
      <c r="N68" s="6068">
        <v>0</v>
      </c>
      <c r="O68" s="6068">
        <v>0</v>
      </c>
      <c r="P68" s="6068">
        <v>0</v>
      </c>
      <c r="Q68" s="6068">
        <v>0</v>
      </c>
      <c r="R68" s="6068">
        <v>0</v>
      </c>
      <c r="S68" s="6068">
        <v>0</v>
      </c>
      <c r="T68" s="6068">
        <v>0</v>
      </c>
      <c r="U68" s="6068">
        <v>0</v>
      </c>
      <c r="V68" s="6018">
        <v>0</v>
      </c>
      <c r="W68" s="6069">
        <v>0</v>
      </c>
      <c r="X68" s="6525">
        <v>0</v>
      </c>
    </row>
    <row r="69" spans="1:24">
      <c r="A69" s="175" t="s">
        <v>64</v>
      </c>
      <c r="B69" s="6016">
        <v>13</v>
      </c>
      <c r="C69" s="6016">
        <v>4</v>
      </c>
      <c r="D69" s="6016">
        <v>4</v>
      </c>
      <c r="E69" s="6018">
        <v>0</v>
      </c>
      <c r="F69" s="6016">
        <f t="shared" si="0"/>
        <v>0</v>
      </c>
      <c r="G69" s="6020">
        <v>0</v>
      </c>
      <c r="H69" s="6017">
        <v>0</v>
      </c>
      <c r="I69" s="6068">
        <v>0</v>
      </c>
      <c r="J69" s="6068">
        <v>0</v>
      </c>
      <c r="K69" s="6068">
        <v>0</v>
      </c>
      <c r="L69" s="6068">
        <v>0</v>
      </c>
      <c r="M69" s="6068">
        <v>0</v>
      </c>
      <c r="N69" s="6068">
        <v>0</v>
      </c>
      <c r="O69" s="6068">
        <v>0</v>
      </c>
      <c r="P69" s="6068">
        <v>0</v>
      </c>
      <c r="Q69" s="6068">
        <v>0</v>
      </c>
      <c r="R69" s="6068">
        <v>0</v>
      </c>
      <c r="S69" s="6068">
        <v>0</v>
      </c>
      <c r="T69" s="6068">
        <v>0</v>
      </c>
      <c r="U69" s="6068">
        <v>0</v>
      </c>
      <c r="V69" s="6018" t="s">
        <v>398</v>
      </c>
      <c r="W69" s="6069">
        <v>0</v>
      </c>
      <c r="X69" s="6526">
        <v>59</v>
      </c>
    </row>
    <row r="70" spans="1:24">
      <c r="A70" s="61" t="s">
        <v>65</v>
      </c>
      <c r="B70" s="6016" t="s">
        <v>398</v>
      </c>
      <c r="C70" s="6016" t="s">
        <v>398</v>
      </c>
      <c r="D70" s="6016" t="s">
        <v>398</v>
      </c>
      <c r="E70" s="6018" t="s">
        <v>398</v>
      </c>
      <c r="F70" s="6016">
        <f t="shared" si="0"/>
        <v>0</v>
      </c>
      <c r="G70" s="6020" t="s">
        <v>398</v>
      </c>
      <c r="H70" s="6017" t="s">
        <v>398</v>
      </c>
      <c r="I70" s="6068" t="s">
        <v>398</v>
      </c>
      <c r="J70" s="6068" t="s">
        <v>398</v>
      </c>
      <c r="K70" s="6068" t="s">
        <v>398</v>
      </c>
      <c r="L70" s="6068" t="s">
        <v>398</v>
      </c>
      <c r="M70" s="6068" t="s">
        <v>398</v>
      </c>
      <c r="N70" s="6068" t="s">
        <v>398</v>
      </c>
      <c r="O70" s="6068" t="s">
        <v>398</v>
      </c>
      <c r="P70" s="6068" t="s">
        <v>398</v>
      </c>
      <c r="Q70" s="6068" t="s">
        <v>398</v>
      </c>
      <c r="R70" s="6068" t="s">
        <v>398</v>
      </c>
      <c r="S70" s="6068" t="s">
        <v>398</v>
      </c>
      <c r="T70" s="6068" t="s">
        <v>398</v>
      </c>
      <c r="U70" s="6068">
        <v>0</v>
      </c>
      <c r="V70" s="6018" t="s">
        <v>398</v>
      </c>
      <c r="W70" s="6069" t="s">
        <v>398</v>
      </c>
      <c r="X70" s="6526">
        <v>3282</v>
      </c>
    </row>
    <row r="71" spans="1:24">
      <c r="A71" s="60" t="s">
        <v>66</v>
      </c>
      <c r="B71" s="6016" t="s">
        <v>428</v>
      </c>
      <c r="C71" s="6016" t="s">
        <v>428</v>
      </c>
      <c r="D71" s="6016" t="s">
        <v>428</v>
      </c>
      <c r="E71" s="6018">
        <v>0</v>
      </c>
      <c r="F71" s="6016">
        <f t="shared" si="0"/>
        <v>0</v>
      </c>
      <c r="G71" s="6020">
        <v>0</v>
      </c>
      <c r="H71" s="6017">
        <v>0</v>
      </c>
      <c r="I71" s="6068">
        <v>0</v>
      </c>
      <c r="J71" s="6068">
        <v>0</v>
      </c>
      <c r="K71" s="6068">
        <v>0</v>
      </c>
      <c r="L71" s="6068">
        <v>0</v>
      </c>
      <c r="M71" s="6068">
        <v>0</v>
      </c>
      <c r="N71" s="6068">
        <v>0</v>
      </c>
      <c r="O71" s="6068">
        <v>0</v>
      </c>
      <c r="P71" s="6068">
        <v>0</v>
      </c>
      <c r="Q71" s="6068">
        <v>0</v>
      </c>
      <c r="R71" s="6068">
        <v>0</v>
      </c>
      <c r="S71" s="6068">
        <v>0</v>
      </c>
      <c r="T71" s="6068">
        <v>0</v>
      </c>
      <c r="U71" s="6068">
        <v>0</v>
      </c>
      <c r="V71" s="6018" t="s">
        <v>398</v>
      </c>
      <c r="W71" s="6069">
        <v>0</v>
      </c>
      <c r="X71" s="6526">
        <v>63</v>
      </c>
    </row>
    <row r="72" spans="1:24" ht="13.5" thickBot="1">
      <c r="A72" s="307" t="s">
        <v>67</v>
      </c>
      <c r="B72" s="6016" t="s">
        <v>398</v>
      </c>
      <c r="C72" s="6016" t="s">
        <v>398</v>
      </c>
      <c r="D72" s="6016" t="s">
        <v>398</v>
      </c>
      <c r="E72" s="6016" t="s">
        <v>398</v>
      </c>
      <c r="F72" s="6225">
        <f t="shared" si="0"/>
        <v>0</v>
      </c>
      <c r="G72" s="6016" t="s">
        <v>398</v>
      </c>
      <c r="H72" s="6016" t="s">
        <v>398</v>
      </c>
      <c r="I72" s="6016" t="s">
        <v>398</v>
      </c>
      <c r="J72" s="6016" t="s">
        <v>398</v>
      </c>
      <c r="K72" s="6016" t="s">
        <v>398</v>
      </c>
      <c r="L72" s="6016" t="s">
        <v>398</v>
      </c>
      <c r="M72" s="6016" t="s">
        <v>398</v>
      </c>
      <c r="N72" s="6016" t="s">
        <v>398</v>
      </c>
      <c r="O72" s="6016" t="s">
        <v>398</v>
      </c>
      <c r="P72" s="6016" t="s">
        <v>398</v>
      </c>
      <c r="Q72" s="6016" t="s">
        <v>398</v>
      </c>
      <c r="R72" s="6016" t="s">
        <v>398</v>
      </c>
      <c r="S72" s="6016" t="s">
        <v>398</v>
      </c>
      <c r="T72" s="6016" t="s">
        <v>398</v>
      </c>
      <c r="U72" s="6016" t="s">
        <v>398</v>
      </c>
      <c r="V72" s="6016" t="s">
        <v>398</v>
      </c>
      <c r="W72" s="6069">
        <v>0</v>
      </c>
      <c r="X72" s="6128">
        <v>0</v>
      </c>
    </row>
    <row r="73" spans="1:24" ht="13.5" thickBot="1">
      <c r="A73" s="308" t="s">
        <v>68</v>
      </c>
      <c r="B73" s="6226">
        <f t="shared" ref="B73:V73" si="1">SUM(B16:B72)</f>
        <v>7450</v>
      </c>
      <c r="C73" s="6216">
        <f t="shared" si="1"/>
        <v>5502</v>
      </c>
      <c r="D73" s="6227">
        <f t="shared" si="1"/>
        <v>4218</v>
      </c>
      <c r="E73" s="6227">
        <f t="shared" si="1"/>
        <v>60</v>
      </c>
      <c r="F73" s="6215">
        <f t="shared" si="1"/>
        <v>175</v>
      </c>
      <c r="G73" s="6216">
        <f t="shared" si="1"/>
        <v>36</v>
      </c>
      <c r="H73" s="6227">
        <f t="shared" si="1"/>
        <v>44</v>
      </c>
      <c r="I73" s="6227">
        <f t="shared" si="1"/>
        <v>16</v>
      </c>
      <c r="J73" s="6219">
        <f t="shared" si="1"/>
        <v>50</v>
      </c>
      <c r="K73" s="6219">
        <f t="shared" si="1"/>
        <v>8</v>
      </c>
      <c r="L73" s="6227">
        <f t="shared" si="1"/>
        <v>5</v>
      </c>
      <c r="M73" s="6227">
        <f t="shared" si="1"/>
        <v>0</v>
      </c>
      <c r="N73" s="6227">
        <f t="shared" si="1"/>
        <v>2</v>
      </c>
      <c r="O73" s="6227">
        <f t="shared" si="1"/>
        <v>0</v>
      </c>
      <c r="P73" s="6227">
        <f t="shared" si="1"/>
        <v>0</v>
      </c>
      <c r="Q73" s="6227">
        <f t="shared" si="1"/>
        <v>0</v>
      </c>
      <c r="R73" s="6227">
        <f t="shared" si="1"/>
        <v>8</v>
      </c>
      <c r="S73" s="6227">
        <f t="shared" si="1"/>
        <v>0</v>
      </c>
      <c r="T73" s="6227">
        <f t="shared" si="1"/>
        <v>0</v>
      </c>
      <c r="U73" s="6228">
        <f t="shared" si="1"/>
        <v>6</v>
      </c>
      <c r="V73" s="6227">
        <f t="shared" si="1"/>
        <v>0</v>
      </c>
      <c r="W73" s="6229"/>
      <c r="X73" s="6019"/>
    </row>
    <row r="74" spans="1:24" ht="168">
      <c r="A74" s="8" t="s">
        <v>69</v>
      </c>
      <c r="B74" s="4320">
        <v>5142</v>
      </c>
      <c r="C74" s="4320">
        <v>5178</v>
      </c>
      <c r="D74" s="4320">
        <v>3364</v>
      </c>
      <c r="E74" s="4320">
        <v>43</v>
      </c>
      <c r="F74" s="6016">
        <f t="shared" si="0"/>
        <v>253</v>
      </c>
      <c r="G74" s="4320">
        <v>22</v>
      </c>
      <c r="H74" s="4320">
        <v>190</v>
      </c>
      <c r="I74" s="4320">
        <v>4</v>
      </c>
      <c r="J74" s="4320">
        <v>16</v>
      </c>
      <c r="K74" s="4320">
        <v>1</v>
      </c>
      <c r="L74" s="4320" t="s">
        <v>428</v>
      </c>
      <c r="M74" s="4320">
        <v>0</v>
      </c>
      <c r="N74" s="4320">
        <v>0</v>
      </c>
      <c r="O74" s="4320" t="s">
        <v>428</v>
      </c>
      <c r="P74" s="4320" t="s">
        <v>428</v>
      </c>
      <c r="Q74" s="4320">
        <v>0</v>
      </c>
      <c r="R74" s="4320" t="s">
        <v>428</v>
      </c>
      <c r="S74" s="4320" t="s">
        <v>428</v>
      </c>
      <c r="T74" s="6230">
        <v>0</v>
      </c>
      <c r="U74" s="6231">
        <v>20</v>
      </c>
      <c r="V74" s="6232" t="s">
        <v>2353</v>
      </c>
      <c r="W74" s="4320">
        <v>0</v>
      </c>
      <c r="X74" s="6233">
        <v>3660</v>
      </c>
    </row>
    <row r="75" spans="1:24" ht="156">
      <c r="A75" s="8" t="s">
        <v>70</v>
      </c>
      <c r="B75" s="4320">
        <v>16169</v>
      </c>
      <c r="C75" s="4320">
        <v>16285</v>
      </c>
      <c r="D75" s="4320">
        <v>11818</v>
      </c>
      <c r="E75" s="4320">
        <v>133</v>
      </c>
      <c r="F75" s="6016">
        <f t="shared" si="0"/>
        <v>1236</v>
      </c>
      <c r="G75" s="4320">
        <v>150</v>
      </c>
      <c r="H75" s="4320">
        <v>613</v>
      </c>
      <c r="I75" s="4320">
        <v>17</v>
      </c>
      <c r="J75" s="4320">
        <v>299</v>
      </c>
      <c r="K75" s="4320">
        <v>0</v>
      </c>
      <c r="L75" s="4320" t="s">
        <v>428</v>
      </c>
      <c r="M75" s="4320">
        <v>11</v>
      </c>
      <c r="N75" s="4320">
        <v>89</v>
      </c>
      <c r="O75" s="4320" t="s">
        <v>428</v>
      </c>
      <c r="P75" s="4320" t="s">
        <v>428</v>
      </c>
      <c r="Q75" s="4320">
        <v>0</v>
      </c>
      <c r="R75" s="4320" t="s">
        <v>428</v>
      </c>
      <c r="S75" s="4320" t="s">
        <v>428</v>
      </c>
      <c r="T75" s="6230">
        <v>0</v>
      </c>
      <c r="U75" s="5302">
        <v>57</v>
      </c>
      <c r="V75" s="6232" t="s">
        <v>2354</v>
      </c>
      <c r="W75" s="4320">
        <v>2</v>
      </c>
      <c r="X75" s="6233">
        <v>13187</v>
      </c>
    </row>
    <row r="76" spans="1:24" ht="108">
      <c r="A76" s="8" t="s">
        <v>71</v>
      </c>
      <c r="B76" s="4320">
        <v>18745</v>
      </c>
      <c r="C76" s="4320">
        <v>18897</v>
      </c>
      <c r="D76" s="4320">
        <v>14979</v>
      </c>
      <c r="E76" s="4320">
        <v>158</v>
      </c>
      <c r="F76" s="6016">
        <f t="shared" si="0"/>
        <v>515</v>
      </c>
      <c r="G76" s="4320">
        <v>0</v>
      </c>
      <c r="H76" s="4320">
        <v>449</v>
      </c>
      <c r="I76" s="4320">
        <v>30</v>
      </c>
      <c r="J76" s="4320">
        <v>0</v>
      </c>
      <c r="K76" s="4320">
        <v>0</v>
      </c>
      <c r="L76" s="4320" t="s">
        <v>428</v>
      </c>
      <c r="M76" s="4320">
        <v>8</v>
      </c>
      <c r="N76" s="4320">
        <v>7</v>
      </c>
      <c r="O76" s="4320" t="s">
        <v>428</v>
      </c>
      <c r="P76" s="4320" t="s">
        <v>428</v>
      </c>
      <c r="Q76" s="4320">
        <v>0</v>
      </c>
      <c r="R76" s="4320" t="s">
        <v>428</v>
      </c>
      <c r="S76" s="4320" t="s">
        <v>428</v>
      </c>
      <c r="T76" s="6230">
        <v>0</v>
      </c>
      <c r="U76" s="5302">
        <v>21</v>
      </c>
      <c r="V76" s="6232" t="s">
        <v>2355</v>
      </c>
      <c r="W76" s="4320">
        <v>14</v>
      </c>
      <c r="X76" s="6233">
        <v>15652</v>
      </c>
    </row>
    <row r="77" spans="1:24" ht="132">
      <c r="A77" s="8" t="s">
        <v>72</v>
      </c>
      <c r="B77" s="4320">
        <v>11951</v>
      </c>
      <c r="C77" s="4320">
        <v>11990</v>
      </c>
      <c r="D77" s="4320">
        <v>8909</v>
      </c>
      <c r="E77" s="4320">
        <v>123</v>
      </c>
      <c r="F77" s="6016">
        <f t="shared" si="0"/>
        <v>597</v>
      </c>
      <c r="G77" s="4320">
        <v>59</v>
      </c>
      <c r="H77" s="4320">
        <v>317</v>
      </c>
      <c r="I77" s="4320">
        <v>44</v>
      </c>
      <c r="J77" s="4320">
        <v>34</v>
      </c>
      <c r="K77" s="4320">
        <v>0</v>
      </c>
      <c r="L77" s="4320" t="s">
        <v>428</v>
      </c>
      <c r="M77" s="4320">
        <v>11</v>
      </c>
      <c r="N77" s="4320">
        <v>62</v>
      </c>
      <c r="O77" s="4320" t="s">
        <v>428</v>
      </c>
      <c r="P77" s="4320" t="s">
        <v>428</v>
      </c>
      <c r="Q77" s="4320">
        <v>0</v>
      </c>
      <c r="R77" s="4320" t="s">
        <v>428</v>
      </c>
      <c r="S77" s="4320" t="s">
        <v>428</v>
      </c>
      <c r="T77" s="6230">
        <v>0</v>
      </c>
      <c r="U77" s="5302">
        <v>70</v>
      </c>
      <c r="V77" s="6232" t="s">
        <v>2356</v>
      </c>
      <c r="W77" s="4320">
        <v>1</v>
      </c>
      <c r="X77" s="6233">
        <v>9629</v>
      </c>
    </row>
    <row r="78" spans="1:24" ht="120.75" thickBot="1">
      <c r="A78" s="217" t="s">
        <v>73</v>
      </c>
      <c r="B78" s="4321">
        <v>1714</v>
      </c>
      <c r="C78" s="4321">
        <v>1723</v>
      </c>
      <c r="D78" s="4321">
        <v>1227</v>
      </c>
      <c r="E78" s="4321">
        <v>7</v>
      </c>
      <c r="F78" s="6016">
        <f t="shared" si="0"/>
        <v>80</v>
      </c>
      <c r="G78" s="4321">
        <v>12</v>
      </c>
      <c r="H78" s="4321">
        <v>51</v>
      </c>
      <c r="I78" s="4321">
        <v>0</v>
      </c>
      <c r="J78" s="4321">
        <v>14</v>
      </c>
      <c r="K78" s="4321">
        <v>0</v>
      </c>
      <c r="L78" s="4321" t="s">
        <v>428</v>
      </c>
      <c r="M78" s="4321">
        <v>0</v>
      </c>
      <c r="N78" s="4321">
        <v>0</v>
      </c>
      <c r="O78" s="4321" t="s">
        <v>428</v>
      </c>
      <c r="P78" s="4321" t="s">
        <v>428</v>
      </c>
      <c r="Q78" s="4321">
        <v>0</v>
      </c>
      <c r="R78" s="4321" t="s">
        <v>428</v>
      </c>
      <c r="S78" s="4321" t="s">
        <v>428</v>
      </c>
      <c r="T78" s="6234">
        <v>0</v>
      </c>
      <c r="U78" s="6235">
        <v>3</v>
      </c>
      <c r="V78" s="6236" t="s">
        <v>2357</v>
      </c>
      <c r="W78" s="4321">
        <v>0</v>
      </c>
      <c r="X78" s="6233">
        <v>1314</v>
      </c>
    </row>
    <row r="79" spans="1:24" ht="13.5" thickBot="1">
      <c r="A79" s="217" t="s">
        <v>74</v>
      </c>
      <c r="B79" s="6221">
        <f>SUM(B74:B78)</f>
        <v>53721</v>
      </c>
      <c r="C79" s="6221">
        <f t="shared" ref="C79:V79" si="2">SUM(C74:C78)</f>
        <v>54073</v>
      </c>
      <c r="D79" s="6221">
        <f t="shared" si="2"/>
        <v>40297</v>
      </c>
      <c r="E79" s="6221">
        <f t="shared" si="2"/>
        <v>464</v>
      </c>
      <c r="F79" s="6222">
        <f t="shared" si="2"/>
        <v>2681</v>
      </c>
      <c r="G79" s="6223">
        <f t="shared" si="2"/>
        <v>243</v>
      </c>
      <c r="H79" s="6221">
        <f t="shared" si="2"/>
        <v>1620</v>
      </c>
      <c r="I79" s="6221">
        <f t="shared" si="2"/>
        <v>95</v>
      </c>
      <c r="J79" s="6221">
        <f t="shared" si="2"/>
        <v>363</v>
      </c>
      <c r="K79" s="6221">
        <f t="shared" si="2"/>
        <v>1</v>
      </c>
      <c r="L79" s="6221">
        <f t="shared" si="2"/>
        <v>0</v>
      </c>
      <c r="M79" s="6221">
        <f t="shared" si="2"/>
        <v>30</v>
      </c>
      <c r="N79" s="6221">
        <f t="shared" si="2"/>
        <v>158</v>
      </c>
      <c r="O79" s="6221">
        <f t="shared" si="2"/>
        <v>0</v>
      </c>
      <c r="P79" s="6221">
        <f t="shared" si="2"/>
        <v>0</v>
      </c>
      <c r="Q79" s="6221">
        <f t="shared" si="2"/>
        <v>0</v>
      </c>
      <c r="R79" s="6221">
        <f t="shared" si="2"/>
        <v>0</v>
      </c>
      <c r="S79" s="6221">
        <f t="shared" si="2"/>
        <v>0</v>
      </c>
      <c r="T79" s="6221">
        <f t="shared" si="2"/>
        <v>0</v>
      </c>
      <c r="U79" s="6222">
        <f t="shared" si="2"/>
        <v>171</v>
      </c>
      <c r="V79" s="6223">
        <f t="shared" si="2"/>
        <v>0</v>
      </c>
      <c r="W79" s="6220"/>
      <c r="X79" s="6019"/>
    </row>
    <row r="80" spans="1:24" ht="13.5" thickBot="1">
      <c r="A80" s="218" t="s">
        <v>75</v>
      </c>
      <c r="B80" s="6224">
        <f>SUM(B79,B73)</f>
        <v>61171</v>
      </c>
      <c r="C80" s="6224">
        <f t="shared" ref="C80:V80" si="3">SUM(C79,C73)</f>
        <v>59575</v>
      </c>
      <c r="D80" s="6224">
        <f t="shared" si="3"/>
        <v>44515</v>
      </c>
      <c r="E80" s="6224">
        <f t="shared" si="3"/>
        <v>524</v>
      </c>
      <c r="F80" s="6224">
        <f t="shared" si="3"/>
        <v>2856</v>
      </c>
      <c r="G80" s="6224">
        <f t="shared" si="3"/>
        <v>279</v>
      </c>
      <c r="H80" s="6224">
        <f t="shared" si="3"/>
        <v>1664</v>
      </c>
      <c r="I80" s="6224">
        <f t="shared" si="3"/>
        <v>111</v>
      </c>
      <c r="J80" s="6224">
        <f t="shared" si="3"/>
        <v>413</v>
      </c>
      <c r="K80" s="6224">
        <f t="shared" si="3"/>
        <v>9</v>
      </c>
      <c r="L80" s="6224">
        <f t="shared" si="3"/>
        <v>5</v>
      </c>
      <c r="M80" s="6224">
        <f t="shared" si="3"/>
        <v>30</v>
      </c>
      <c r="N80" s="6224">
        <f t="shared" si="3"/>
        <v>160</v>
      </c>
      <c r="O80" s="6224">
        <f t="shared" si="3"/>
        <v>0</v>
      </c>
      <c r="P80" s="6224">
        <f t="shared" si="3"/>
        <v>0</v>
      </c>
      <c r="Q80" s="6224">
        <f t="shared" si="3"/>
        <v>0</v>
      </c>
      <c r="R80" s="6224">
        <f t="shared" si="3"/>
        <v>8</v>
      </c>
      <c r="S80" s="6224">
        <f t="shared" si="3"/>
        <v>0</v>
      </c>
      <c r="T80" s="6224">
        <f t="shared" si="3"/>
        <v>0</v>
      </c>
      <c r="U80" s="6224">
        <f t="shared" si="3"/>
        <v>177</v>
      </c>
      <c r="V80" s="6224">
        <f t="shared" si="3"/>
        <v>0</v>
      </c>
      <c r="W80" s="6220"/>
      <c r="X80" s="6019"/>
    </row>
    <row r="81" spans="23:23" ht="13.5" thickTop="1"/>
    <row r="82" spans="23:23">
      <c r="W82" s="342"/>
    </row>
    <row r="83" spans="23:23">
      <c r="W83" s="342"/>
    </row>
    <row r="84" spans="23:23">
      <c r="W84" s="342"/>
    </row>
    <row r="85" spans="23:23">
      <c r="W85" s="342"/>
    </row>
    <row r="86" spans="23:23">
      <c r="W86" s="342"/>
    </row>
  </sheetData>
  <mergeCells count="28">
    <mergeCell ref="Y14:Y15"/>
    <mergeCell ref="A1:G1"/>
    <mergeCell ref="W14:W15"/>
    <mergeCell ref="L14:L15"/>
    <mergeCell ref="M14:M15"/>
    <mergeCell ref="N14:N15"/>
    <mergeCell ref="O14:O15"/>
    <mergeCell ref="P14:P15"/>
    <mergeCell ref="Q14:Q15"/>
    <mergeCell ref="R14:R15"/>
    <mergeCell ref="S14:S15"/>
    <mergeCell ref="T14:T15"/>
    <mergeCell ref="U14:U15"/>
    <mergeCell ref="V14:V15"/>
    <mergeCell ref="K14:K15"/>
    <mergeCell ref="A4:C4"/>
    <mergeCell ref="A6:B6"/>
    <mergeCell ref="A13:A15"/>
    <mergeCell ref="B14:B15"/>
    <mergeCell ref="C14:C15"/>
    <mergeCell ref="E14:E15"/>
    <mergeCell ref="D14:D15"/>
    <mergeCell ref="B13:E13"/>
    <mergeCell ref="F14:F15"/>
    <mergeCell ref="G14:G15"/>
    <mergeCell ref="H14:H15"/>
    <mergeCell ref="I14:I15"/>
    <mergeCell ref="J14:J15"/>
  </mergeCells>
  <phoneticPr fontId="134" type="noConversion"/>
  <dataValidations count="1">
    <dataValidation type="whole" allowBlank="1" showInputMessage="1" showErrorMessage="1" error="Please provide reason in appropriate column" sqref="U74:U78 U16:U72" xr:uid="{CA3DD6DA-AE40-44F9-86B2-E071870A1BF6}">
      <formula1>0</formula1>
      <formula2>1000000</formula2>
    </dataValidation>
  </dataValidation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806000"/>
  </sheetPr>
  <dimension ref="A1:AH79"/>
  <sheetViews>
    <sheetView topLeftCell="A9" zoomScale="90" zoomScaleNormal="90" workbookViewId="0">
      <pane xSplit="1" ySplit="5" topLeftCell="K14" activePane="bottomRight" state="frozen"/>
      <selection activeCell="A9" sqref="A9"/>
      <selection pane="topRight" activeCell="B9" sqref="B9"/>
      <selection pane="bottomLeft" activeCell="A14" sqref="A14"/>
      <selection pane="bottomRight" activeCell="S76" sqref="S76"/>
    </sheetView>
  </sheetViews>
  <sheetFormatPr defaultRowHeight="12.75"/>
  <cols>
    <col min="1" max="1" width="16.85546875" customWidth="1"/>
    <col min="2" max="22" width="17.28515625" customWidth="1"/>
    <col min="23" max="23" width="24.85546875" customWidth="1"/>
    <col min="24" max="24" width="17.28515625" customWidth="1"/>
  </cols>
  <sheetData>
    <row r="1" spans="1:34" ht="35.25" customHeight="1">
      <c r="A1" s="6443" t="s">
        <v>583</v>
      </c>
      <c r="B1" s="6443"/>
      <c r="C1" s="6443"/>
      <c r="D1" s="6443"/>
      <c r="E1" s="6443"/>
      <c r="F1" s="6443"/>
      <c r="G1" s="6443"/>
      <c r="H1" s="393"/>
      <c r="I1" s="393"/>
      <c r="J1" s="393"/>
      <c r="K1" s="393"/>
      <c r="L1" s="393"/>
      <c r="M1" s="393"/>
      <c r="N1" s="393"/>
      <c r="O1" s="393"/>
      <c r="P1" s="6285" t="s">
        <v>584</v>
      </c>
      <c r="Q1" s="6444"/>
      <c r="R1" s="6444"/>
      <c r="S1" s="6444"/>
      <c r="T1" s="6444"/>
      <c r="U1" s="6444"/>
      <c r="V1" s="6444"/>
      <c r="W1" s="6444"/>
      <c r="X1" s="6444"/>
      <c r="Y1" s="10"/>
      <c r="Z1" s="10"/>
      <c r="AA1" s="10"/>
    </row>
    <row r="2" spans="1:34" ht="13.5" customHeight="1">
      <c r="A2" s="245"/>
      <c r="B2" s="10"/>
      <c r="C2" s="10"/>
      <c r="D2" s="10"/>
      <c r="E2" s="10"/>
      <c r="F2" s="10"/>
      <c r="G2" s="10"/>
      <c r="H2" s="10"/>
      <c r="I2" s="10"/>
      <c r="J2" s="10"/>
      <c r="K2" s="10"/>
      <c r="L2" s="10"/>
      <c r="M2" s="10"/>
      <c r="N2" s="10"/>
      <c r="O2" s="10"/>
      <c r="P2" s="245"/>
      <c r="Q2" s="10"/>
      <c r="R2" s="10"/>
      <c r="S2" s="10"/>
      <c r="T2" s="10"/>
      <c r="U2" s="10"/>
      <c r="V2" s="10"/>
      <c r="W2" s="10"/>
      <c r="X2" s="10"/>
      <c r="Y2" s="10"/>
      <c r="Z2" s="10"/>
      <c r="AA2" s="10"/>
    </row>
    <row r="3" spans="1:34" ht="22.5" customHeight="1">
      <c r="A3" s="226" t="s">
        <v>216</v>
      </c>
      <c r="B3" s="229"/>
      <c r="C3" s="229"/>
      <c r="D3" s="229"/>
      <c r="E3" s="4"/>
      <c r="F3" s="4"/>
      <c r="G3" s="2"/>
      <c r="H3" s="4"/>
      <c r="I3" s="266"/>
      <c r="J3" s="4"/>
      <c r="K3" s="4"/>
      <c r="L3" s="4"/>
      <c r="M3" s="4"/>
      <c r="N3" s="4"/>
      <c r="O3" s="4"/>
      <c r="P3" s="4"/>
      <c r="Q3" s="4"/>
      <c r="R3" s="2"/>
      <c r="S3" s="4"/>
      <c r="T3" s="288"/>
      <c r="U3" s="15"/>
      <c r="V3" s="244"/>
      <c r="W3" s="4"/>
      <c r="X3" s="4"/>
    </row>
    <row r="4" spans="1:34" ht="19.5" customHeight="1">
      <c r="A4" s="6445" t="s">
        <v>421</v>
      </c>
      <c r="B4" s="6446"/>
      <c r="C4" s="6446"/>
      <c r="D4" s="6447"/>
      <c r="E4" s="4"/>
      <c r="F4" s="4"/>
      <c r="G4" s="2"/>
      <c r="H4" s="4"/>
      <c r="I4" s="4"/>
      <c r="J4" s="4"/>
      <c r="K4" s="4"/>
      <c r="L4" s="4"/>
      <c r="M4" s="4"/>
      <c r="N4" s="4"/>
      <c r="O4" s="4"/>
      <c r="P4" s="4"/>
      <c r="Q4" s="4"/>
      <c r="R4" s="2"/>
      <c r="S4" s="4"/>
      <c r="T4" s="288"/>
      <c r="U4" s="15"/>
      <c r="V4" s="244"/>
      <c r="W4" s="4"/>
      <c r="X4" s="4"/>
    </row>
    <row r="5" spans="1:34" s="10" customFormat="1" ht="16.5" customHeight="1">
      <c r="A5" s="259" t="s">
        <v>420</v>
      </c>
      <c r="B5" s="2"/>
      <c r="C5" s="2"/>
      <c r="D5" s="2"/>
      <c r="E5" s="2"/>
      <c r="F5" s="2"/>
      <c r="G5" s="2"/>
      <c r="H5" s="2"/>
      <c r="I5" s="291"/>
      <c r="J5" s="2"/>
      <c r="K5" s="2"/>
      <c r="L5" s="2"/>
      <c r="M5" s="2"/>
      <c r="N5" s="2"/>
      <c r="O5" s="2"/>
      <c r="P5" s="2"/>
      <c r="Q5" s="2"/>
      <c r="R5" s="2"/>
      <c r="S5" s="2"/>
      <c r="T5" s="2"/>
      <c r="U5" s="2"/>
      <c r="V5" s="2"/>
      <c r="W5" s="2"/>
      <c r="X5" s="2"/>
    </row>
    <row r="6" spans="1:34" ht="13.5" customHeight="1">
      <c r="A6" s="6284" t="s">
        <v>427</v>
      </c>
      <c r="B6" s="6284"/>
      <c r="C6" s="10"/>
      <c r="D6" s="10"/>
      <c r="E6" s="10"/>
      <c r="F6" s="10"/>
      <c r="G6" s="10"/>
      <c r="H6" s="10"/>
      <c r="I6" s="10"/>
      <c r="J6" s="10"/>
      <c r="K6" s="10"/>
      <c r="L6" s="10"/>
      <c r="M6" s="10"/>
      <c r="N6" s="10"/>
      <c r="O6" s="10"/>
      <c r="P6" s="245"/>
      <c r="Q6" s="10"/>
      <c r="R6" s="10"/>
      <c r="S6" s="10"/>
      <c r="T6" s="10"/>
      <c r="U6" s="10"/>
      <c r="V6" s="10"/>
      <c r="W6" s="10"/>
      <c r="X6" s="10"/>
      <c r="Y6" s="10"/>
      <c r="Z6" s="10"/>
      <c r="AA6" s="10"/>
    </row>
    <row r="7" spans="1:34" ht="13.5" customHeight="1">
      <c r="A7" s="292" t="s">
        <v>430</v>
      </c>
      <c r="B7" s="293">
        <v>0</v>
      </c>
      <c r="C7" s="10"/>
      <c r="D7" s="10"/>
      <c r="E7" s="10"/>
      <c r="F7" s="10"/>
      <c r="G7" s="10"/>
      <c r="H7" s="10"/>
      <c r="I7" s="10"/>
      <c r="J7" s="10"/>
      <c r="K7" s="10"/>
      <c r="L7" s="10"/>
      <c r="M7" s="10"/>
      <c r="N7" s="10"/>
      <c r="O7" s="10"/>
      <c r="P7" s="245"/>
      <c r="Q7" s="10"/>
      <c r="R7" s="10"/>
      <c r="S7" s="10"/>
      <c r="T7" s="10"/>
      <c r="U7" s="10"/>
      <c r="V7" s="10"/>
      <c r="W7" s="10"/>
      <c r="X7" s="10"/>
      <c r="Y7" s="10"/>
      <c r="Z7" s="10"/>
      <c r="AA7" s="10"/>
    </row>
    <row r="8" spans="1:34" ht="18">
      <c r="A8" s="292" t="s">
        <v>429</v>
      </c>
      <c r="B8" s="293" t="s">
        <v>398</v>
      </c>
      <c r="C8" s="10"/>
      <c r="D8" s="10"/>
      <c r="E8" s="10"/>
      <c r="F8" s="10"/>
      <c r="G8" s="10"/>
      <c r="H8" s="10"/>
      <c r="I8" s="10"/>
      <c r="J8" s="10"/>
      <c r="K8" s="10"/>
      <c r="L8" s="10"/>
      <c r="M8" s="10"/>
      <c r="N8" s="10"/>
      <c r="O8" s="10"/>
      <c r="P8" s="245"/>
      <c r="Q8" s="10"/>
      <c r="R8" s="10"/>
      <c r="S8" s="10"/>
      <c r="T8" s="10"/>
      <c r="U8" s="10"/>
      <c r="V8" s="10"/>
      <c r="W8" s="10"/>
      <c r="X8" s="351"/>
      <c r="Y8" s="10"/>
      <c r="Z8" s="10"/>
      <c r="AA8" s="10"/>
    </row>
    <row r="9" spans="1:34" ht="13.5" customHeight="1">
      <c r="A9" s="292" t="s">
        <v>431</v>
      </c>
      <c r="B9" s="293" t="s">
        <v>428</v>
      </c>
      <c r="C9" s="10"/>
      <c r="D9" s="10"/>
      <c r="E9" s="10"/>
      <c r="F9" s="10"/>
      <c r="G9" s="10"/>
      <c r="H9" s="10"/>
      <c r="I9" s="10"/>
      <c r="J9" s="10"/>
      <c r="K9" s="10"/>
      <c r="L9" s="10"/>
      <c r="M9" s="10"/>
      <c r="N9" s="10"/>
      <c r="O9" s="10"/>
      <c r="P9" s="245"/>
      <c r="Q9" s="10"/>
      <c r="R9" s="10"/>
      <c r="S9" s="10"/>
      <c r="T9" s="10"/>
      <c r="U9" s="10"/>
      <c r="V9" s="10"/>
      <c r="W9" s="10"/>
      <c r="X9" s="10"/>
      <c r="Y9" s="10"/>
      <c r="Z9" s="10"/>
      <c r="AA9" s="10"/>
    </row>
    <row r="10" spans="1:34" ht="13.5" customHeight="1">
      <c r="A10" s="266"/>
      <c r="B10" s="295"/>
      <c r="C10" s="10"/>
      <c r="D10" s="10"/>
      <c r="E10" s="10"/>
      <c r="F10" s="10"/>
      <c r="G10" s="10"/>
      <c r="H10" s="10"/>
      <c r="I10" s="10"/>
      <c r="J10" s="10"/>
      <c r="K10" s="10"/>
      <c r="L10" s="10"/>
      <c r="M10" s="10"/>
      <c r="N10" s="10"/>
      <c r="O10" s="10"/>
      <c r="P10" s="245"/>
      <c r="Q10" s="10"/>
      <c r="R10" s="10"/>
      <c r="S10" s="10"/>
      <c r="T10" s="10"/>
      <c r="U10" s="10"/>
      <c r="V10" s="10"/>
      <c r="W10" s="10"/>
      <c r="X10" s="10"/>
      <c r="Y10" s="10"/>
      <c r="Z10" s="10"/>
      <c r="AA10" s="10"/>
    </row>
    <row r="11" spans="1:34" ht="15.75">
      <c r="A11" s="4"/>
      <c r="B11" s="21" t="s">
        <v>4</v>
      </c>
      <c r="C11" s="21" t="s">
        <v>5</v>
      </c>
      <c r="D11" s="21" t="s">
        <v>6</v>
      </c>
      <c r="E11" s="21" t="s">
        <v>7</v>
      </c>
      <c r="F11" s="21" t="s">
        <v>8</v>
      </c>
      <c r="G11" s="21" t="s">
        <v>9</v>
      </c>
      <c r="H11" s="21" t="s">
        <v>10</v>
      </c>
      <c r="I11" s="21" t="s">
        <v>77</v>
      </c>
      <c r="J11" s="21" t="s">
        <v>78</v>
      </c>
      <c r="K11" s="21" t="s">
        <v>79</v>
      </c>
      <c r="L11" s="21" t="s">
        <v>80</v>
      </c>
      <c r="M11" s="21" t="s">
        <v>81</v>
      </c>
      <c r="N11" s="21" t="s">
        <v>82</v>
      </c>
      <c r="O11" s="21" t="s">
        <v>83</v>
      </c>
      <c r="P11" s="21" t="s">
        <v>84</v>
      </c>
      <c r="Q11" s="21" t="s">
        <v>94</v>
      </c>
      <c r="R11" s="21" t="s">
        <v>95</v>
      </c>
      <c r="S11" s="21" t="s">
        <v>96</v>
      </c>
      <c r="T11" s="21" t="s">
        <v>97</v>
      </c>
      <c r="U11" s="21" t="s">
        <v>98</v>
      </c>
      <c r="V11" s="21" t="s">
        <v>99</v>
      </c>
      <c r="W11" s="21" t="s">
        <v>100</v>
      </c>
      <c r="X11" s="21" t="s">
        <v>101</v>
      </c>
    </row>
    <row r="12" spans="1:34" ht="15.75" customHeight="1">
      <c r="A12" s="578"/>
      <c r="B12" s="6448" t="s">
        <v>307</v>
      </c>
      <c r="C12" s="6449"/>
      <c r="D12" s="6449"/>
      <c r="E12" s="6449"/>
      <c r="F12" s="6450"/>
      <c r="G12" s="568"/>
      <c r="H12" s="569"/>
      <c r="I12" s="570"/>
      <c r="J12" s="570"/>
      <c r="K12" s="570"/>
      <c r="L12" s="570"/>
      <c r="M12" s="570"/>
      <c r="N12" s="570"/>
      <c r="O12" s="570"/>
      <c r="P12" s="570"/>
      <c r="Q12" s="570"/>
      <c r="R12" s="570"/>
      <c r="S12" s="570"/>
      <c r="T12" s="570"/>
      <c r="U12" s="570"/>
      <c r="V12" s="570"/>
      <c r="W12" s="570"/>
      <c r="X12" s="570"/>
      <c r="Y12" s="525"/>
    </row>
    <row r="13" spans="1:34" ht="110.25" customHeight="1">
      <c r="A13" s="555" t="s">
        <v>192</v>
      </c>
      <c r="B13" s="558" t="s">
        <v>289</v>
      </c>
      <c r="C13" s="558" t="s">
        <v>604</v>
      </c>
      <c r="D13" s="558" t="s">
        <v>605</v>
      </c>
      <c r="E13" s="558" t="s">
        <v>607</v>
      </c>
      <c r="F13" s="558" t="s">
        <v>290</v>
      </c>
      <c r="G13" s="559" t="s">
        <v>602</v>
      </c>
      <c r="H13" s="558" t="s">
        <v>292</v>
      </c>
      <c r="I13" s="558" t="s">
        <v>711</v>
      </c>
      <c r="J13" s="558" t="s">
        <v>294</v>
      </c>
      <c r="K13" s="558" t="s">
        <v>295</v>
      </c>
      <c r="L13" s="558" t="s">
        <v>296</v>
      </c>
      <c r="M13" s="558" t="s">
        <v>606</v>
      </c>
      <c r="N13" s="558" t="s">
        <v>298</v>
      </c>
      <c r="O13" s="558" t="s">
        <v>299</v>
      </c>
      <c r="P13" s="558" t="s">
        <v>300</v>
      </c>
      <c r="Q13" s="558" t="s">
        <v>301</v>
      </c>
      <c r="R13" s="558" t="s">
        <v>302</v>
      </c>
      <c r="S13" s="558" t="s">
        <v>520</v>
      </c>
      <c r="T13" s="558" t="s">
        <v>303</v>
      </c>
      <c r="U13" s="558" t="s">
        <v>304</v>
      </c>
      <c r="V13" s="558" t="s">
        <v>424</v>
      </c>
      <c r="W13" s="558" t="s">
        <v>423</v>
      </c>
      <c r="X13" s="558" t="s">
        <v>305</v>
      </c>
    </row>
    <row r="14" spans="1:34" ht="120">
      <c r="A14" s="87" t="s">
        <v>11</v>
      </c>
      <c r="B14" s="6070">
        <v>815</v>
      </c>
      <c r="C14" s="6070">
        <v>4648</v>
      </c>
      <c r="D14" s="6070">
        <v>902</v>
      </c>
      <c r="E14" s="6070">
        <v>3144</v>
      </c>
      <c r="F14" s="6070">
        <v>233</v>
      </c>
      <c r="G14" s="3554">
        <f>SUM(H14:V14)</f>
        <v>202</v>
      </c>
      <c r="H14" s="6070">
        <v>21</v>
      </c>
      <c r="I14" s="6070">
        <v>69</v>
      </c>
      <c r="J14" s="6070">
        <v>2</v>
      </c>
      <c r="K14" s="6070">
        <v>13</v>
      </c>
      <c r="L14" s="6070">
        <v>0</v>
      </c>
      <c r="M14" s="6070">
        <v>4</v>
      </c>
      <c r="N14" s="6070">
        <v>0</v>
      </c>
      <c r="O14" s="6070">
        <v>8</v>
      </c>
      <c r="P14" s="6070">
        <v>0</v>
      </c>
      <c r="Q14" s="6070">
        <v>0</v>
      </c>
      <c r="R14" s="6070">
        <v>38</v>
      </c>
      <c r="S14" s="6070">
        <v>0</v>
      </c>
      <c r="T14" s="6070">
        <v>0</v>
      </c>
      <c r="U14" s="6070">
        <v>0</v>
      </c>
      <c r="V14" s="6242">
        <v>47</v>
      </c>
      <c r="W14" s="6237" t="s">
        <v>1419</v>
      </c>
      <c r="X14" s="6070">
        <v>13</v>
      </c>
    </row>
    <row r="15" spans="1:34" s="10" customFormat="1" ht="14.25" customHeight="1">
      <c r="A15" s="132" t="s">
        <v>12</v>
      </c>
      <c r="B15" s="5819">
        <v>287</v>
      </c>
      <c r="C15" s="5819">
        <v>457</v>
      </c>
      <c r="D15" s="5819">
        <v>160</v>
      </c>
      <c r="E15" s="5819">
        <v>243</v>
      </c>
      <c r="F15" s="5819">
        <v>3</v>
      </c>
      <c r="G15" s="3554">
        <f t="shared" ref="G15:G76" si="0">SUM(H15:V15)</f>
        <v>26</v>
      </c>
      <c r="H15" s="5819">
        <v>0</v>
      </c>
      <c r="I15" s="5819">
        <v>18</v>
      </c>
      <c r="J15" s="5819">
        <v>0</v>
      </c>
      <c r="K15" s="5819">
        <v>0</v>
      </c>
      <c r="L15" s="5819">
        <v>0</v>
      </c>
      <c r="M15" s="5819">
        <v>0</v>
      </c>
      <c r="N15" s="5819">
        <v>0</v>
      </c>
      <c r="O15" s="5819">
        <v>0</v>
      </c>
      <c r="P15" s="5819">
        <v>0</v>
      </c>
      <c r="Q15" s="5819">
        <v>0</v>
      </c>
      <c r="R15" s="5819">
        <v>0</v>
      </c>
      <c r="S15" s="5819">
        <v>0</v>
      </c>
      <c r="T15" s="5819">
        <v>0</v>
      </c>
      <c r="U15" s="5819">
        <v>1</v>
      </c>
      <c r="V15" s="6242">
        <v>7</v>
      </c>
      <c r="W15" s="6238" t="s">
        <v>3099</v>
      </c>
      <c r="X15" s="5819">
        <v>0</v>
      </c>
      <c r="Y15"/>
      <c r="Z15"/>
      <c r="AA15"/>
      <c r="AB15"/>
      <c r="AC15"/>
      <c r="AD15"/>
      <c r="AE15"/>
      <c r="AF15"/>
      <c r="AG15"/>
      <c r="AH15"/>
    </row>
    <row r="16" spans="1:34" ht="24">
      <c r="A16" s="87" t="s">
        <v>13</v>
      </c>
      <c r="B16" s="5917">
        <v>366</v>
      </c>
      <c r="C16" s="5917">
        <v>2952</v>
      </c>
      <c r="D16" s="5917">
        <v>397</v>
      </c>
      <c r="E16" s="5917">
        <v>1976</v>
      </c>
      <c r="F16" s="5917">
        <v>41</v>
      </c>
      <c r="G16" s="3554">
        <f t="shared" si="0"/>
        <v>133</v>
      </c>
      <c r="H16" s="5917">
        <v>0</v>
      </c>
      <c r="I16" s="5917">
        <v>31</v>
      </c>
      <c r="J16" s="5917">
        <v>3</v>
      </c>
      <c r="K16" s="5917">
        <v>9</v>
      </c>
      <c r="L16" s="5917">
        <v>0</v>
      </c>
      <c r="M16" s="5917">
        <v>0</v>
      </c>
      <c r="N16" s="5917">
        <v>0</v>
      </c>
      <c r="O16" s="5917">
        <v>0</v>
      </c>
      <c r="P16" s="5917">
        <v>0</v>
      </c>
      <c r="Q16" s="5917">
        <v>0</v>
      </c>
      <c r="R16" s="5917">
        <v>0</v>
      </c>
      <c r="S16" s="5917">
        <v>0</v>
      </c>
      <c r="T16" s="5917">
        <v>0</v>
      </c>
      <c r="U16" s="5917">
        <v>0</v>
      </c>
      <c r="V16" s="6242">
        <v>90</v>
      </c>
      <c r="W16" s="6239" t="s">
        <v>2261</v>
      </c>
      <c r="X16" s="5917">
        <v>33</v>
      </c>
    </row>
    <row r="17" spans="1:34">
      <c r="A17" s="87" t="s">
        <v>14</v>
      </c>
      <c r="B17" s="5917">
        <v>188</v>
      </c>
      <c r="C17" s="5917">
        <v>573</v>
      </c>
      <c r="D17" s="5917">
        <v>161</v>
      </c>
      <c r="E17" s="5917">
        <v>433</v>
      </c>
      <c r="F17" s="5917">
        <v>29</v>
      </c>
      <c r="G17" s="3554">
        <f t="shared" si="0"/>
        <v>11</v>
      </c>
      <c r="H17" s="5917">
        <v>1</v>
      </c>
      <c r="I17" s="5917">
        <v>2</v>
      </c>
      <c r="J17" s="5917">
        <v>3</v>
      </c>
      <c r="K17" s="5917">
        <v>4</v>
      </c>
      <c r="L17" s="5917">
        <v>0</v>
      </c>
      <c r="M17" s="5917">
        <v>1</v>
      </c>
      <c r="N17" s="5917">
        <v>0</v>
      </c>
      <c r="O17" s="5917">
        <v>0</v>
      </c>
      <c r="P17" s="5917">
        <v>0</v>
      </c>
      <c r="Q17" s="5917">
        <v>0</v>
      </c>
      <c r="R17" s="5917">
        <v>0</v>
      </c>
      <c r="S17" s="5917">
        <v>0</v>
      </c>
      <c r="T17" s="5917">
        <v>0</v>
      </c>
      <c r="U17" s="5917">
        <v>0</v>
      </c>
      <c r="V17" s="6242">
        <v>0</v>
      </c>
      <c r="W17" s="6239">
        <v>0</v>
      </c>
      <c r="X17" s="5917">
        <v>12</v>
      </c>
    </row>
    <row r="18" spans="1:34" ht="14.25" customHeight="1">
      <c r="A18" s="87" t="s">
        <v>15</v>
      </c>
      <c r="B18" s="5300">
        <v>125</v>
      </c>
      <c r="C18" s="5300">
        <v>994</v>
      </c>
      <c r="D18" s="5300">
        <v>196</v>
      </c>
      <c r="E18" s="5300">
        <v>732</v>
      </c>
      <c r="F18" s="5300">
        <v>31</v>
      </c>
      <c r="G18" s="3554">
        <f t="shared" si="0"/>
        <v>12</v>
      </c>
      <c r="H18" s="5300">
        <v>0</v>
      </c>
      <c r="I18" s="5300">
        <v>5</v>
      </c>
      <c r="J18" s="5300">
        <v>3</v>
      </c>
      <c r="K18" s="5300">
        <v>4</v>
      </c>
      <c r="L18" s="5300">
        <v>0</v>
      </c>
      <c r="M18" s="5300">
        <v>0</v>
      </c>
      <c r="N18" s="5300">
        <v>0</v>
      </c>
      <c r="O18" s="5300">
        <v>0</v>
      </c>
      <c r="P18" s="5300">
        <v>0</v>
      </c>
      <c r="Q18" s="5300">
        <v>0</v>
      </c>
      <c r="R18" s="5300">
        <v>0</v>
      </c>
      <c r="S18" s="5300">
        <v>0</v>
      </c>
      <c r="T18" s="5300">
        <v>0</v>
      </c>
      <c r="U18" s="5300">
        <v>0</v>
      </c>
      <c r="V18" s="6242">
        <v>0</v>
      </c>
      <c r="W18" s="6240" t="s">
        <v>398</v>
      </c>
      <c r="X18" s="5300">
        <v>0</v>
      </c>
    </row>
    <row r="19" spans="1:34" ht="96">
      <c r="A19" s="87" t="s">
        <v>16</v>
      </c>
      <c r="B19" s="5819">
        <v>215</v>
      </c>
      <c r="C19" s="5819">
        <v>1336</v>
      </c>
      <c r="D19" s="5819">
        <v>236</v>
      </c>
      <c r="E19" s="5819">
        <v>934</v>
      </c>
      <c r="F19" s="5819">
        <v>240</v>
      </c>
      <c r="G19" s="3554">
        <f t="shared" si="0"/>
        <v>59</v>
      </c>
      <c r="H19" s="5819">
        <v>0</v>
      </c>
      <c r="I19" s="5819">
        <v>9</v>
      </c>
      <c r="J19" s="5819">
        <v>13</v>
      </c>
      <c r="K19" s="5819">
        <v>15</v>
      </c>
      <c r="L19" s="5819">
        <v>0</v>
      </c>
      <c r="M19" s="5819">
        <v>1</v>
      </c>
      <c r="N19" s="5819">
        <v>0</v>
      </c>
      <c r="O19" s="5819">
        <v>6</v>
      </c>
      <c r="P19" s="5819">
        <v>0</v>
      </c>
      <c r="Q19" s="5819">
        <v>0</v>
      </c>
      <c r="R19" s="5819">
        <v>2</v>
      </c>
      <c r="S19" s="5819">
        <v>0</v>
      </c>
      <c r="T19" s="5819">
        <v>0</v>
      </c>
      <c r="U19" s="5819">
        <v>0</v>
      </c>
      <c r="V19" s="6242">
        <v>13</v>
      </c>
      <c r="W19" s="6238" t="s">
        <v>829</v>
      </c>
      <c r="X19" s="5819">
        <v>62</v>
      </c>
    </row>
    <row r="20" spans="1:34">
      <c r="A20" s="87" t="s">
        <v>17</v>
      </c>
      <c r="B20" s="5300">
        <v>104</v>
      </c>
      <c r="C20" s="5300">
        <v>1128</v>
      </c>
      <c r="D20" s="5300">
        <v>81</v>
      </c>
      <c r="E20" s="5300">
        <v>687</v>
      </c>
      <c r="F20" s="5300">
        <v>8</v>
      </c>
      <c r="G20" s="3554">
        <f t="shared" si="0"/>
        <v>4</v>
      </c>
      <c r="H20" s="5300">
        <v>0</v>
      </c>
      <c r="I20" s="5300">
        <v>1</v>
      </c>
      <c r="J20" s="5300">
        <v>0</v>
      </c>
      <c r="K20" s="5300">
        <v>2</v>
      </c>
      <c r="L20" s="5300">
        <v>0</v>
      </c>
      <c r="M20" s="5300">
        <v>0</v>
      </c>
      <c r="N20" s="5300">
        <v>0</v>
      </c>
      <c r="O20" s="5300">
        <v>0</v>
      </c>
      <c r="P20" s="5300">
        <v>0</v>
      </c>
      <c r="Q20" s="5300">
        <v>0</v>
      </c>
      <c r="R20" s="5300">
        <v>0</v>
      </c>
      <c r="S20" s="5300">
        <v>1</v>
      </c>
      <c r="T20" s="5300">
        <v>0</v>
      </c>
      <c r="U20" s="5300">
        <v>0</v>
      </c>
      <c r="V20" s="6242">
        <v>0</v>
      </c>
      <c r="W20" s="6240" t="s">
        <v>398</v>
      </c>
      <c r="X20" s="5300">
        <v>7</v>
      </c>
    </row>
    <row r="21" spans="1:34">
      <c r="A21" s="87" t="s">
        <v>18</v>
      </c>
      <c r="B21" s="6070">
        <v>119</v>
      </c>
      <c r="C21" s="6070">
        <v>689</v>
      </c>
      <c r="D21" s="6070">
        <v>92</v>
      </c>
      <c r="E21" s="6070">
        <v>451</v>
      </c>
      <c r="F21" s="6070">
        <v>15</v>
      </c>
      <c r="G21" s="3554">
        <f t="shared" si="0"/>
        <v>6</v>
      </c>
      <c r="H21" s="6070">
        <v>2</v>
      </c>
      <c r="I21" s="6070">
        <v>3</v>
      </c>
      <c r="J21" s="6070">
        <v>0</v>
      </c>
      <c r="K21" s="6070">
        <v>0</v>
      </c>
      <c r="L21" s="6070">
        <v>0</v>
      </c>
      <c r="M21" s="6070">
        <v>1</v>
      </c>
      <c r="N21" s="6070">
        <v>0</v>
      </c>
      <c r="O21" s="6070">
        <v>0</v>
      </c>
      <c r="P21" s="6070">
        <v>0</v>
      </c>
      <c r="Q21" s="6070">
        <v>0</v>
      </c>
      <c r="R21" s="6070">
        <v>0</v>
      </c>
      <c r="S21" s="6070">
        <v>0</v>
      </c>
      <c r="T21" s="6070">
        <v>0</v>
      </c>
      <c r="U21" s="6070">
        <v>0</v>
      </c>
      <c r="V21" s="6242">
        <v>0</v>
      </c>
      <c r="W21" s="6237">
        <v>0</v>
      </c>
      <c r="X21" s="6070">
        <v>1</v>
      </c>
    </row>
    <row r="22" spans="1:34">
      <c r="A22" s="87" t="s">
        <v>19</v>
      </c>
      <c r="B22" s="6070">
        <v>950</v>
      </c>
      <c r="C22" s="6070">
        <v>1423</v>
      </c>
      <c r="D22" s="6070">
        <v>392</v>
      </c>
      <c r="E22" s="6070">
        <v>1295</v>
      </c>
      <c r="F22" s="6070">
        <v>4</v>
      </c>
      <c r="G22" s="3554">
        <f t="shared" si="0"/>
        <v>4</v>
      </c>
      <c r="H22" s="6070">
        <v>0</v>
      </c>
      <c r="I22" s="6070">
        <v>0</v>
      </c>
      <c r="J22" s="6070">
        <v>0</v>
      </c>
      <c r="K22" s="6070">
        <v>0</v>
      </c>
      <c r="L22" s="6070">
        <v>4</v>
      </c>
      <c r="M22" s="6070">
        <v>0</v>
      </c>
      <c r="N22" s="6070">
        <v>0</v>
      </c>
      <c r="O22" s="6070">
        <v>0</v>
      </c>
      <c r="P22" s="6070">
        <v>0</v>
      </c>
      <c r="Q22" s="6070">
        <v>0</v>
      </c>
      <c r="R22" s="6070">
        <v>0</v>
      </c>
      <c r="S22" s="6070">
        <v>0</v>
      </c>
      <c r="T22" s="6070">
        <v>0</v>
      </c>
      <c r="U22" s="6070">
        <v>0</v>
      </c>
      <c r="V22" s="6242">
        <v>0</v>
      </c>
      <c r="W22" s="6237" t="s">
        <v>398</v>
      </c>
      <c r="X22" s="6070">
        <v>0</v>
      </c>
    </row>
    <row r="23" spans="1:34">
      <c r="A23" s="87" t="s">
        <v>20</v>
      </c>
      <c r="B23" s="5917">
        <v>408</v>
      </c>
      <c r="C23" s="5917">
        <v>841</v>
      </c>
      <c r="D23" s="5917">
        <v>396</v>
      </c>
      <c r="E23" s="5917">
        <v>887</v>
      </c>
      <c r="F23" s="5917">
        <v>20</v>
      </c>
      <c r="G23" s="3554">
        <f t="shared" si="0"/>
        <v>197</v>
      </c>
      <c r="H23" s="5917">
        <v>5</v>
      </c>
      <c r="I23" s="5917">
        <v>13</v>
      </c>
      <c r="J23" s="5917">
        <v>0</v>
      </c>
      <c r="K23" s="5917">
        <v>3</v>
      </c>
      <c r="L23" s="5917">
        <v>0</v>
      </c>
      <c r="M23" s="5917">
        <v>0</v>
      </c>
      <c r="N23" s="5917">
        <v>0</v>
      </c>
      <c r="O23" s="5917">
        <v>4</v>
      </c>
      <c r="P23" s="5917">
        <v>0</v>
      </c>
      <c r="Q23" s="5917">
        <v>0</v>
      </c>
      <c r="R23" s="5917">
        <v>5</v>
      </c>
      <c r="S23" s="5917">
        <v>0</v>
      </c>
      <c r="T23" s="5917">
        <v>0</v>
      </c>
      <c r="U23" s="5917">
        <v>0</v>
      </c>
      <c r="V23" s="6242">
        <v>167</v>
      </c>
      <c r="W23" s="6239" t="s">
        <v>1902</v>
      </c>
      <c r="X23" s="5917">
        <v>0</v>
      </c>
    </row>
    <row r="24" spans="1:34">
      <c r="A24" s="87" t="s">
        <v>21</v>
      </c>
      <c r="B24" s="6070">
        <v>98</v>
      </c>
      <c r="C24" s="6070">
        <v>642</v>
      </c>
      <c r="D24" s="6070">
        <v>119</v>
      </c>
      <c r="E24" s="6070">
        <v>428</v>
      </c>
      <c r="F24" s="6070">
        <v>35</v>
      </c>
      <c r="G24" s="3554">
        <f t="shared" si="0"/>
        <v>41</v>
      </c>
      <c r="H24" s="6070">
        <v>0</v>
      </c>
      <c r="I24" s="6070">
        <v>1</v>
      </c>
      <c r="J24" s="6070">
        <v>2</v>
      </c>
      <c r="K24" s="6070">
        <v>0</v>
      </c>
      <c r="L24" s="6070">
        <v>0</v>
      </c>
      <c r="M24" s="6070">
        <v>0</v>
      </c>
      <c r="N24" s="6070">
        <v>0</v>
      </c>
      <c r="O24" s="6070">
        <v>0</v>
      </c>
      <c r="P24" s="6070">
        <v>0</v>
      </c>
      <c r="Q24" s="6070">
        <v>0</v>
      </c>
      <c r="R24" s="6070">
        <v>2</v>
      </c>
      <c r="S24" s="6070">
        <v>1</v>
      </c>
      <c r="T24" s="6070">
        <v>0</v>
      </c>
      <c r="U24" s="6070">
        <v>0</v>
      </c>
      <c r="V24" s="6242">
        <v>35</v>
      </c>
      <c r="W24" s="6237" t="s">
        <v>925</v>
      </c>
      <c r="X24" s="6070">
        <v>0</v>
      </c>
    </row>
    <row r="25" spans="1:34">
      <c r="A25" s="87" t="s">
        <v>22</v>
      </c>
      <c r="B25" s="6070">
        <v>153</v>
      </c>
      <c r="C25" s="6070">
        <v>778</v>
      </c>
      <c r="D25" s="6070">
        <v>201</v>
      </c>
      <c r="E25" s="6070">
        <v>631</v>
      </c>
      <c r="F25" s="6070">
        <v>4</v>
      </c>
      <c r="G25" s="3554">
        <f t="shared" si="0"/>
        <v>6</v>
      </c>
      <c r="H25" s="6070">
        <v>0</v>
      </c>
      <c r="I25" s="6070">
        <v>6</v>
      </c>
      <c r="J25" s="6070">
        <v>0</v>
      </c>
      <c r="K25" s="6070">
        <v>0</v>
      </c>
      <c r="L25" s="6070">
        <v>0</v>
      </c>
      <c r="M25" s="6070">
        <v>0</v>
      </c>
      <c r="N25" s="6070">
        <v>0</v>
      </c>
      <c r="O25" s="6070">
        <v>0</v>
      </c>
      <c r="P25" s="6070">
        <v>0</v>
      </c>
      <c r="Q25" s="6070">
        <v>0</v>
      </c>
      <c r="R25" s="6070">
        <v>0</v>
      </c>
      <c r="S25" s="6070">
        <v>0</v>
      </c>
      <c r="T25" s="6070">
        <v>0</v>
      </c>
      <c r="U25" s="6070">
        <v>0</v>
      </c>
      <c r="V25" s="6242">
        <v>0</v>
      </c>
      <c r="W25" s="6237"/>
      <c r="X25" s="6070">
        <v>2</v>
      </c>
    </row>
    <row r="26" spans="1:34">
      <c r="A26" s="87" t="s">
        <v>23</v>
      </c>
      <c r="B26" s="6070">
        <v>792</v>
      </c>
      <c r="C26" s="6070">
        <v>2888</v>
      </c>
      <c r="D26" s="6070">
        <v>750</v>
      </c>
      <c r="E26" s="6070">
        <v>2241</v>
      </c>
      <c r="F26" s="6070">
        <v>94</v>
      </c>
      <c r="G26" s="3554">
        <f t="shared" si="0"/>
        <v>78</v>
      </c>
      <c r="H26" s="6070">
        <v>15</v>
      </c>
      <c r="I26" s="6070">
        <v>0</v>
      </c>
      <c r="J26" s="6070">
        <v>13</v>
      </c>
      <c r="K26" s="6070">
        <v>10</v>
      </c>
      <c r="L26" s="6070">
        <v>0</v>
      </c>
      <c r="M26" s="6070">
        <v>0</v>
      </c>
      <c r="N26" s="6070">
        <v>0</v>
      </c>
      <c r="O26" s="6070">
        <v>40</v>
      </c>
      <c r="P26" s="6070">
        <v>0</v>
      </c>
      <c r="Q26" s="6070">
        <v>0</v>
      </c>
      <c r="R26" s="6070">
        <v>0</v>
      </c>
      <c r="S26" s="6070">
        <v>0</v>
      </c>
      <c r="T26" s="6070">
        <v>0</v>
      </c>
      <c r="U26" s="6070">
        <v>0</v>
      </c>
      <c r="V26" s="6242">
        <v>0</v>
      </c>
      <c r="W26" s="6237"/>
      <c r="X26" s="6070">
        <v>6</v>
      </c>
    </row>
    <row r="27" spans="1:34" s="1" customFormat="1">
      <c r="A27" s="87" t="s">
        <v>24</v>
      </c>
      <c r="B27" s="5300">
        <v>52317</v>
      </c>
      <c r="C27" s="5300">
        <v>10637</v>
      </c>
      <c r="D27" s="5300">
        <v>41680</v>
      </c>
      <c r="E27" s="5300">
        <v>46990</v>
      </c>
      <c r="F27" s="5300">
        <v>308</v>
      </c>
      <c r="G27" s="3554">
        <f t="shared" si="0"/>
        <v>218</v>
      </c>
      <c r="H27" s="5300">
        <v>6</v>
      </c>
      <c r="I27" s="5300">
        <v>175</v>
      </c>
      <c r="J27" s="5300">
        <v>18</v>
      </c>
      <c r="K27" s="5300">
        <v>1</v>
      </c>
      <c r="L27" s="5300">
        <v>0</v>
      </c>
      <c r="M27" s="5300">
        <v>9</v>
      </c>
      <c r="N27" s="5300">
        <v>0</v>
      </c>
      <c r="O27" s="5300">
        <v>0</v>
      </c>
      <c r="P27" s="5300">
        <v>0</v>
      </c>
      <c r="Q27" s="5300">
        <v>0</v>
      </c>
      <c r="R27" s="5300">
        <v>3</v>
      </c>
      <c r="S27" s="5300">
        <v>0</v>
      </c>
      <c r="T27" s="5300">
        <v>0</v>
      </c>
      <c r="U27" s="5300">
        <v>0</v>
      </c>
      <c r="V27" s="6242">
        <v>6</v>
      </c>
      <c r="W27" s="6240" t="s">
        <v>2807</v>
      </c>
      <c r="X27" s="5300" t="s">
        <v>815</v>
      </c>
      <c r="Y27"/>
      <c r="Z27"/>
      <c r="AA27"/>
      <c r="AB27"/>
      <c r="AC27"/>
      <c r="AD27"/>
      <c r="AE27"/>
      <c r="AF27"/>
      <c r="AG27"/>
      <c r="AH27"/>
    </row>
    <row r="28" spans="1:34">
      <c r="A28" s="87" t="s">
        <v>25</v>
      </c>
      <c r="B28" s="6070">
        <v>307</v>
      </c>
      <c r="C28" s="6070">
        <v>459</v>
      </c>
      <c r="D28" s="6070">
        <v>284</v>
      </c>
      <c r="E28" s="6070">
        <v>545</v>
      </c>
      <c r="F28" s="6070">
        <v>14</v>
      </c>
      <c r="G28" s="3554">
        <f t="shared" si="0"/>
        <v>25</v>
      </c>
      <c r="H28" s="6070">
        <v>7</v>
      </c>
      <c r="I28" s="6070">
        <v>14</v>
      </c>
      <c r="J28" s="6070">
        <v>0</v>
      </c>
      <c r="K28" s="6070">
        <v>2</v>
      </c>
      <c r="L28" s="6070">
        <v>0</v>
      </c>
      <c r="M28" s="6070">
        <v>1</v>
      </c>
      <c r="N28" s="6070">
        <v>0</v>
      </c>
      <c r="O28" s="6070">
        <v>0</v>
      </c>
      <c r="P28" s="6070">
        <v>0</v>
      </c>
      <c r="Q28" s="6070">
        <v>0</v>
      </c>
      <c r="R28" s="6070">
        <v>0</v>
      </c>
      <c r="S28" s="6070">
        <v>0</v>
      </c>
      <c r="T28" s="6070">
        <v>0</v>
      </c>
      <c r="U28" s="6070">
        <v>1</v>
      </c>
      <c r="V28" s="6242">
        <v>0</v>
      </c>
      <c r="W28" s="6237" t="s">
        <v>398</v>
      </c>
      <c r="X28" s="6070">
        <v>1</v>
      </c>
    </row>
    <row r="29" spans="1:34" ht="14.25" customHeight="1">
      <c r="A29" s="87" t="s">
        <v>26</v>
      </c>
      <c r="B29" s="5819">
        <v>238</v>
      </c>
      <c r="C29" s="5819">
        <v>629</v>
      </c>
      <c r="D29" s="5819">
        <v>194</v>
      </c>
      <c r="E29" s="5819">
        <v>602</v>
      </c>
      <c r="F29" s="5819">
        <v>13</v>
      </c>
      <c r="G29" s="3554">
        <f t="shared" si="0"/>
        <v>34</v>
      </c>
      <c r="H29" s="5819">
        <v>0</v>
      </c>
      <c r="I29" s="5819">
        <v>3</v>
      </c>
      <c r="J29" s="5819">
        <v>1</v>
      </c>
      <c r="K29" s="5819">
        <v>10</v>
      </c>
      <c r="L29" s="5819">
        <v>0</v>
      </c>
      <c r="M29" s="5819">
        <v>0</v>
      </c>
      <c r="N29" s="5819">
        <v>0</v>
      </c>
      <c r="O29" s="5819">
        <v>1</v>
      </c>
      <c r="P29" s="5819">
        <v>0</v>
      </c>
      <c r="Q29" s="5819">
        <v>0</v>
      </c>
      <c r="R29" s="5819">
        <v>5</v>
      </c>
      <c r="S29" s="5819">
        <v>0</v>
      </c>
      <c r="T29" s="5819">
        <v>0</v>
      </c>
      <c r="U29" s="5819">
        <v>0</v>
      </c>
      <c r="V29" s="6242">
        <v>14</v>
      </c>
      <c r="W29" s="6238" t="s">
        <v>2838</v>
      </c>
      <c r="X29" s="5819">
        <v>15</v>
      </c>
    </row>
    <row r="30" spans="1:34">
      <c r="A30" s="87" t="s">
        <v>27</v>
      </c>
      <c r="B30" s="5917">
        <v>57</v>
      </c>
      <c r="C30" s="5917">
        <v>792</v>
      </c>
      <c r="D30" s="5917">
        <v>7</v>
      </c>
      <c r="E30" s="5917">
        <v>478</v>
      </c>
      <c r="F30" s="5917">
        <v>17</v>
      </c>
      <c r="G30" s="3554">
        <f t="shared" si="0"/>
        <v>6</v>
      </c>
      <c r="H30" s="5917">
        <v>0</v>
      </c>
      <c r="I30" s="5917">
        <v>4</v>
      </c>
      <c r="J30" s="5917">
        <v>0</v>
      </c>
      <c r="K30" s="5917">
        <v>0</v>
      </c>
      <c r="L30" s="5917">
        <v>0</v>
      </c>
      <c r="M30" s="5917">
        <v>1</v>
      </c>
      <c r="N30" s="5917">
        <v>0</v>
      </c>
      <c r="O30" s="5917">
        <v>0</v>
      </c>
      <c r="P30" s="5917">
        <v>0</v>
      </c>
      <c r="Q30" s="5917">
        <v>0</v>
      </c>
      <c r="R30" s="5917">
        <v>1</v>
      </c>
      <c r="S30" s="5917">
        <v>0</v>
      </c>
      <c r="T30" s="5917">
        <v>0</v>
      </c>
      <c r="U30" s="5917">
        <v>0</v>
      </c>
      <c r="V30" s="6242">
        <v>0</v>
      </c>
      <c r="W30" s="6239">
        <v>0</v>
      </c>
      <c r="X30" s="5917">
        <v>0</v>
      </c>
    </row>
    <row r="31" spans="1:34">
      <c r="A31" s="87" t="s">
        <v>28</v>
      </c>
      <c r="B31" s="6070">
        <v>66</v>
      </c>
      <c r="C31" s="6070">
        <v>846</v>
      </c>
      <c r="D31" s="6070">
        <v>90</v>
      </c>
      <c r="E31" s="6070">
        <v>494</v>
      </c>
      <c r="F31" s="6070">
        <v>8</v>
      </c>
      <c r="G31" s="3554">
        <f t="shared" si="0"/>
        <v>7</v>
      </c>
      <c r="H31" s="6070">
        <v>0</v>
      </c>
      <c r="I31" s="6070">
        <v>4</v>
      </c>
      <c r="J31" s="6070">
        <v>1</v>
      </c>
      <c r="K31" s="6070">
        <v>1</v>
      </c>
      <c r="L31" s="6070">
        <v>0</v>
      </c>
      <c r="M31" s="6070">
        <v>1</v>
      </c>
      <c r="N31" s="6070">
        <v>0</v>
      </c>
      <c r="O31" s="6070">
        <v>0</v>
      </c>
      <c r="P31" s="6070">
        <v>0</v>
      </c>
      <c r="Q31" s="6070">
        <v>0</v>
      </c>
      <c r="R31" s="6070">
        <v>0</v>
      </c>
      <c r="S31" s="6070">
        <v>0</v>
      </c>
      <c r="T31" s="6070">
        <v>0</v>
      </c>
      <c r="U31" s="6070">
        <v>0</v>
      </c>
      <c r="V31" s="6242">
        <v>0</v>
      </c>
      <c r="W31" s="6237" t="s">
        <v>398</v>
      </c>
      <c r="X31" s="6070">
        <v>0</v>
      </c>
    </row>
    <row r="32" spans="1:34" ht="14.25" customHeight="1">
      <c r="A32" s="87" t="s">
        <v>29</v>
      </c>
      <c r="B32" s="6070">
        <v>228</v>
      </c>
      <c r="C32" s="6070">
        <v>577</v>
      </c>
      <c r="D32" s="6070">
        <v>330</v>
      </c>
      <c r="E32" s="6070">
        <v>541</v>
      </c>
      <c r="F32" s="6070">
        <v>50</v>
      </c>
      <c r="G32" s="3554">
        <f t="shared" si="0"/>
        <v>12</v>
      </c>
      <c r="H32" s="6070">
        <v>0</v>
      </c>
      <c r="I32" s="6070">
        <v>12</v>
      </c>
      <c r="J32" s="6070">
        <v>0</v>
      </c>
      <c r="K32" s="6070"/>
      <c r="L32" s="6070">
        <v>0</v>
      </c>
      <c r="M32" s="6070">
        <v>0</v>
      </c>
      <c r="N32" s="6070">
        <v>0</v>
      </c>
      <c r="O32" s="6070">
        <v>0</v>
      </c>
      <c r="P32" s="6070">
        <v>0</v>
      </c>
      <c r="Q32" s="6070">
        <v>0</v>
      </c>
      <c r="R32" s="6070">
        <v>0</v>
      </c>
      <c r="S32" s="6070">
        <v>0</v>
      </c>
      <c r="T32" s="6070">
        <v>0</v>
      </c>
      <c r="U32" s="6070">
        <v>0</v>
      </c>
      <c r="V32" s="6242">
        <v>0</v>
      </c>
      <c r="W32" s="6237" t="s">
        <v>725</v>
      </c>
      <c r="X32" s="6070">
        <v>0</v>
      </c>
    </row>
    <row r="33" spans="1:34">
      <c r="A33" s="87" t="s">
        <v>30</v>
      </c>
      <c r="B33" s="5917">
        <v>82</v>
      </c>
      <c r="C33" s="5917">
        <v>4</v>
      </c>
      <c r="D33" s="5917">
        <v>78</v>
      </c>
      <c r="E33" s="5917">
        <v>106</v>
      </c>
      <c r="F33" s="5917">
        <v>5</v>
      </c>
      <c r="G33" s="3554">
        <f t="shared" si="0"/>
        <v>8</v>
      </c>
      <c r="H33" s="5917">
        <v>0</v>
      </c>
      <c r="I33" s="5917">
        <v>8</v>
      </c>
      <c r="J33" s="5917">
        <v>0</v>
      </c>
      <c r="K33" s="5917">
        <v>0</v>
      </c>
      <c r="L33" s="5917">
        <v>0</v>
      </c>
      <c r="M33" s="5917">
        <v>0</v>
      </c>
      <c r="N33" s="5917">
        <v>0</v>
      </c>
      <c r="O33" s="5917">
        <v>0</v>
      </c>
      <c r="P33" s="5917">
        <v>0</v>
      </c>
      <c r="Q33" s="5917">
        <v>0</v>
      </c>
      <c r="R33" s="5917">
        <v>0</v>
      </c>
      <c r="S33" s="5917">
        <v>0</v>
      </c>
      <c r="T33" s="5917">
        <v>0</v>
      </c>
      <c r="U33" s="5917">
        <v>0</v>
      </c>
      <c r="V33" s="6242">
        <v>0</v>
      </c>
      <c r="W33" s="6239">
        <v>0</v>
      </c>
      <c r="X33" s="5917">
        <v>0</v>
      </c>
    </row>
    <row r="34" spans="1:34" s="24" customFormat="1">
      <c r="A34" s="87" t="s">
        <v>31</v>
      </c>
      <c r="B34" s="6070">
        <v>283</v>
      </c>
      <c r="C34" s="6070">
        <v>864</v>
      </c>
      <c r="D34" s="6070">
        <v>203</v>
      </c>
      <c r="E34" s="6070">
        <v>549</v>
      </c>
      <c r="F34" s="6070">
        <v>42</v>
      </c>
      <c r="G34" s="3554">
        <f t="shared" si="0"/>
        <v>17</v>
      </c>
      <c r="H34" s="6070">
        <v>0</v>
      </c>
      <c r="I34" s="6070">
        <v>6</v>
      </c>
      <c r="J34" s="6070">
        <v>0</v>
      </c>
      <c r="K34" s="6070">
        <v>0</v>
      </c>
      <c r="L34" s="6070">
        <v>0</v>
      </c>
      <c r="M34" s="6070">
        <v>0</v>
      </c>
      <c r="N34" s="6070">
        <v>1</v>
      </c>
      <c r="O34" s="6070">
        <v>0</v>
      </c>
      <c r="P34" s="6070">
        <v>0</v>
      </c>
      <c r="Q34" s="6070">
        <v>0</v>
      </c>
      <c r="R34" s="6070">
        <v>4</v>
      </c>
      <c r="S34" s="6070">
        <v>6</v>
      </c>
      <c r="T34" s="6070">
        <v>0</v>
      </c>
      <c r="U34" s="6070">
        <v>0</v>
      </c>
      <c r="V34" s="6242">
        <v>0</v>
      </c>
      <c r="W34" s="6237">
        <v>0</v>
      </c>
      <c r="X34" s="6070">
        <v>2</v>
      </c>
      <c r="Y34"/>
      <c r="Z34"/>
      <c r="AA34"/>
      <c r="AB34"/>
      <c r="AC34"/>
      <c r="AD34"/>
      <c r="AE34"/>
      <c r="AF34"/>
      <c r="AG34"/>
      <c r="AH34"/>
    </row>
    <row r="35" spans="1:34" ht="14.25" customHeight="1">
      <c r="A35" s="87" t="s">
        <v>32</v>
      </c>
      <c r="B35" s="6070">
        <v>1443</v>
      </c>
      <c r="C35" s="6070">
        <v>1075</v>
      </c>
      <c r="D35" s="6070">
        <v>158</v>
      </c>
      <c r="E35" s="6070">
        <v>970</v>
      </c>
      <c r="F35" s="6070">
        <v>90</v>
      </c>
      <c r="G35" s="3554">
        <f t="shared" si="0"/>
        <v>22</v>
      </c>
      <c r="H35" s="6070">
        <v>0</v>
      </c>
      <c r="I35" s="6070">
        <v>10</v>
      </c>
      <c r="J35" s="6070">
        <v>1</v>
      </c>
      <c r="K35" s="6070">
        <v>2</v>
      </c>
      <c r="L35" s="6070">
        <v>0</v>
      </c>
      <c r="M35" s="6070">
        <v>0</v>
      </c>
      <c r="N35" s="6070">
        <v>1</v>
      </c>
      <c r="O35" s="6070">
        <v>0</v>
      </c>
      <c r="P35" s="6070">
        <v>0</v>
      </c>
      <c r="Q35" s="6070">
        <v>0</v>
      </c>
      <c r="R35" s="6070">
        <v>2</v>
      </c>
      <c r="S35" s="6070">
        <v>2</v>
      </c>
      <c r="T35" s="6070">
        <v>0</v>
      </c>
      <c r="U35" s="6070">
        <v>1</v>
      </c>
      <c r="V35" s="6242">
        <v>3</v>
      </c>
      <c r="W35" s="6237" t="s">
        <v>1822</v>
      </c>
      <c r="X35" s="6070">
        <v>0</v>
      </c>
    </row>
    <row r="36" spans="1:34" ht="14.25" customHeight="1">
      <c r="A36" s="87" t="s">
        <v>33</v>
      </c>
      <c r="B36" s="6070">
        <v>54</v>
      </c>
      <c r="C36" s="6070">
        <v>270</v>
      </c>
      <c r="D36" s="6070">
        <v>68</v>
      </c>
      <c r="E36" s="6070">
        <v>232</v>
      </c>
      <c r="F36" s="6070">
        <v>0</v>
      </c>
      <c r="G36" s="3554">
        <f t="shared" si="0"/>
        <v>18</v>
      </c>
      <c r="H36" s="6070">
        <v>1</v>
      </c>
      <c r="I36" s="6070">
        <v>3</v>
      </c>
      <c r="J36" s="6070">
        <v>2</v>
      </c>
      <c r="K36" s="6070">
        <v>0</v>
      </c>
      <c r="L36" s="6070">
        <v>0</v>
      </c>
      <c r="M36" s="6070">
        <v>0</v>
      </c>
      <c r="N36" s="6070">
        <v>0</v>
      </c>
      <c r="O36" s="6070">
        <v>0</v>
      </c>
      <c r="P36" s="6070">
        <v>0</v>
      </c>
      <c r="Q36" s="6070">
        <v>0</v>
      </c>
      <c r="R36" s="6070">
        <v>0</v>
      </c>
      <c r="S36" s="6070">
        <v>0</v>
      </c>
      <c r="T36" s="6070">
        <v>0</v>
      </c>
      <c r="U36" s="6070">
        <v>0</v>
      </c>
      <c r="V36" s="6242">
        <v>12</v>
      </c>
      <c r="W36" s="6237" t="s">
        <v>2915</v>
      </c>
      <c r="X36" s="6070" t="s">
        <v>2916</v>
      </c>
    </row>
    <row r="37" spans="1:34" ht="14.25" customHeight="1">
      <c r="A37" s="87" t="s">
        <v>34</v>
      </c>
      <c r="B37" s="5917">
        <v>162</v>
      </c>
      <c r="C37" s="5917">
        <v>709</v>
      </c>
      <c r="D37" s="5917">
        <v>70</v>
      </c>
      <c r="E37" s="5917">
        <v>487</v>
      </c>
      <c r="F37" s="5917">
        <v>10</v>
      </c>
      <c r="G37" s="3554">
        <f t="shared" si="0"/>
        <v>0</v>
      </c>
      <c r="H37" s="5917">
        <v>0</v>
      </c>
      <c r="I37" s="5917">
        <v>0</v>
      </c>
      <c r="J37" s="5917">
        <v>0</v>
      </c>
      <c r="K37" s="5917">
        <v>0</v>
      </c>
      <c r="L37" s="5917">
        <v>0</v>
      </c>
      <c r="M37" s="5917">
        <v>0</v>
      </c>
      <c r="N37" s="5917">
        <v>0</v>
      </c>
      <c r="O37" s="5917">
        <v>0</v>
      </c>
      <c r="P37" s="5917">
        <v>0</v>
      </c>
      <c r="Q37" s="5917">
        <v>0</v>
      </c>
      <c r="R37" s="5917">
        <v>0</v>
      </c>
      <c r="S37" s="5917">
        <v>0</v>
      </c>
      <c r="T37" s="5917">
        <v>0</v>
      </c>
      <c r="U37" s="5917">
        <v>0</v>
      </c>
      <c r="V37" s="6242">
        <v>0</v>
      </c>
      <c r="W37" s="6239">
        <v>0</v>
      </c>
      <c r="X37" s="5917">
        <v>0</v>
      </c>
    </row>
    <row r="38" spans="1:34" ht="36">
      <c r="A38" s="87" t="s">
        <v>35</v>
      </c>
      <c r="B38" s="5300">
        <v>118</v>
      </c>
      <c r="C38" s="5300">
        <v>647</v>
      </c>
      <c r="D38" s="5300">
        <v>805</v>
      </c>
      <c r="E38" s="5300">
        <v>445</v>
      </c>
      <c r="F38" s="5300">
        <v>56</v>
      </c>
      <c r="G38" s="3554">
        <f t="shared" si="0"/>
        <v>9</v>
      </c>
      <c r="H38" s="5300">
        <v>0</v>
      </c>
      <c r="I38" s="5300">
        <v>6</v>
      </c>
      <c r="J38" s="5300">
        <v>0</v>
      </c>
      <c r="K38" s="5300">
        <v>0</v>
      </c>
      <c r="L38" s="5300">
        <v>0</v>
      </c>
      <c r="M38" s="5300">
        <v>0</v>
      </c>
      <c r="N38" s="5300">
        <v>0</v>
      </c>
      <c r="O38" s="5300">
        <v>0</v>
      </c>
      <c r="P38" s="5300">
        <v>0</v>
      </c>
      <c r="Q38" s="5300">
        <v>0</v>
      </c>
      <c r="R38" s="5300">
        <v>0</v>
      </c>
      <c r="S38" s="5300">
        <v>0</v>
      </c>
      <c r="T38" s="5300">
        <v>0</v>
      </c>
      <c r="U38" s="5300">
        <v>0</v>
      </c>
      <c r="V38" s="6242">
        <v>3</v>
      </c>
      <c r="W38" s="6240" t="s">
        <v>2689</v>
      </c>
      <c r="X38" s="5300" t="s">
        <v>2690</v>
      </c>
    </row>
    <row r="39" spans="1:34">
      <c r="A39" s="87" t="s">
        <v>36</v>
      </c>
      <c r="B39" s="5819">
        <v>2640</v>
      </c>
      <c r="C39" s="5819">
        <v>8041</v>
      </c>
      <c r="D39" s="5819">
        <v>3332</v>
      </c>
      <c r="E39" s="5819">
        <v>6833</v>
      </c>
      <c r="F39" s="5819">
        <v>233</v>
      </c>
      <c r="G39" s="3554">
        <f t="shared" si="0"/>
        <v>190</v>
      </c>
      <c r="H39" s="5819">
        <v>13</v>
      </c>
      <c r="I39" s="5819">
        <v>64</v>
      </c>
      <c r="J39" s="5819">
        <v>5</v>
      </c>
      <c r="K39" s="5819">
        <v>8</v>
      </c>
      <c r="L39" s="5819">
        <v>2</v>
      </c>
      <c r="M39" s="5819">
        <v>48</v>
      </c>
      <c r="N39" s="5819">
        <v>1</v>
      </c>
      <c r="O39" s="5819">
        <v>0</v>
      </c>
      <c r="P39" s="5819">
        <v>0</v>
      </c>
      <c r="Q39" s="5819">
        <v>2</v>
      </c>
      <c r="R39" s="5819">
        <v>47</v>
      </c>
      <c r="S39" s="5819">
        <v>0</v>
      </c>
      <c r="T39" s="5819">
        <v>0</v>
      </c>
      <c r="U39" s="5819">
        <v>0</v>
      </c>
      <c r="V39" s="6242">
        <v>0</v>
      </c>
      <c r="W39" s="6238" t="s">
        <v>398</v>
      </c>
      <c r="X39" s="5819">
        <v>231</v>
      </c>
    </row>
    <row r="40" spans="1:34" ht="14.25" customHeight="1">
      <c r="A40" s="87" t="s">
        <v>37</v>
      </c>
      <c r="B40" s="5300">
        <v>55</v>
      </c>
      <c r="C40" s="5300">
        <v>676</v>
      </c>
      <c r="D40" s="5300">
        <v>100</v>
      </c>
      <c r="E40" s="5300">
        <v>449</v>
      </c>
      <c r="F40" s="5300">
        <v>38</v>
      </c>
      <c r="G40" s="3554">
        <f t="shared" si="0"/>
        <v>0</v>
      </c>
      <c r="H40" s="5300">
        <v>0</v>
      </c>
      <c r="I40" s="5300">
        <v>0</v>
      </c>
      <c r="J40" s="5300">
        <v>0</v>
      </c>
      <c r="K40" s="5300">
        <v>0</v>
      </c>
      <c r="L40" s="5300">
        <v>0</v>
      </c>
      <c r="M40" s="5300">
        <v>0</v>
      </c>
      <c r="N40" s="5300">
        <v>0</v>
      </c>
      <c r="O40" s="5300">
        <v>0</v>
      </c>
      <c r="P40" s="5300">
        <v>0</v>
      </c>
      <c r="Q40" s="5300">
        <v>0</v>
      </c>
      <c r="R40" s="5300">
        <v>0</v>
      </c>
      <c r="S40" s="5300">
        <v>0</v>
      </c>
      <c r="T40" s="5300">
        <v>0</v>
      </c>
      <c r="U40" s="5300">
        <v>0</v>
      </c>
      <c r="V40" s="6242">
        <v>0</v>
      </c>
      <c r="W40" s="6240">
        <v>0</v>
      </c>
      <c r="X40" s="5300">
        <v>5</v>
      </c>
    </row>
    <row r="41" spans="1:34" ht="14.25" customHeight="1">
      <c r="A41" s="87" t="s">
        <v>38</v>
      </c>
      <c r="B41" s="6070">
        <v>5262</v>
      </c>
      <c r="C41" s="6070">
        <v>17827</v>
      </c>
      <c r="D41" s="6070">
        <v>5754</v>
      </c>
      <c r="E41" s="6070">
        <v>12616</v>
      </c>
      <c r="F41" s="6070">
        <v>631</v>
      </c>
      <c r="G41" s="3554">
        <f t="shared" si="0"/>
        <v>351</v>
      </c>
      <c r="H41" s="6070">
        <v>10</v>
      </c>
      <c r="I41" s="6070">
        <v>49</v>
      </c>
      <c r="J41" s="6070">
        <v>18</v>
      </c>
      <c r="K41" s="6070">
        <v>261</v>
      </c>
      <c r="L41" s="6070">
        <v>2</v>
      </c>
      <c r="M41" s="6070">
        <v>0</v>
      </c>
      <c r="N41" s="6070">
        <v>11</v>
      </c>
      <c r="O41" s="6070">
        <v>0</v>
      </c>
      <c r="P41" s="6070">
        <v>0</v>
      </c>
      <c r="Q41" s="6070">
        <v>0</v>
      </c>
      <c r="R41" s="6070" t="s">
        <v>428</v>
      </c>
      <c r="S41" s="6070">
        <v>0</v>
      </c>
      <c r="T41" s="6070">
        <v>0</v>
      </c>
      <c r="U41" s="6070">
        <v>0</v>
      </c>
      <c r="V41" s="6242">
        <v>0</v>
      </c>
      <c r="W41" s="6237" t="s">
        <v>398</v>
      </c>
      <c r="X41" s="6070">
        <v>133</v>
      </c>
    </row>
    <row r="42" spans="1:34" ht="24">
      <c r="A42" s="87" t="s">
        <v>39</v>
      </c>
      <c r="B42" s="5917">
        <v>322</v>
      </c>
      <c r="C42" s="5917">
        <v>2377</v>
      </c>
      <c r="D42" s="5917">
        <v>300</v>
      </c>
      <c r="E42" s="5917">
        <v>1617</v>
      </c>
      <c r="F42" s="5917">
        <v>73</v>
      </c>
      <c r="G42" s="3554">
        <f t="shared" si="0"/>
        <v>109</v>
      </c>
      <c r="H42" s="5917">
        <v>0</v>
      </c>
      <c r="I42" s="5917">
        <v>18</v>
      </c>
      <c r="J42" s="5917">
        <v>5</v>
      </c>
      <c r="K42" s="5917">
        <v>12</v>
      </c>
      <c r="L42" s="5917">
        <v>0</v>
      </c>
      <c r="M42" s="5917">
        <v>0</v>
      </c>
      <c r="N42" s="5917">
        <v>4</v>
      </c>
      <c r="O42" s="5917">
        <v>0</v>
      </c>
      <c r="P42" s="5917">
        <v>0</v>
      </c>
      <c r="Q42" s="5917">
        <v>0</v>
      </c>
      <c r="R42" s="5917">
        <v>7</v>
      </c>
      <c r="S42" s="5917">
        <v>0</v>
      </c>
      <c r="T42" s="5917">
        <v>0</v>
      </c>
      <c r="U42" s="5917">
        <v>0</v>
      </c>
      <c r="V42" s="6242">
        <v>63</v>
      </c>
      <c r="W42" s="6239" t="s">
        <v>1326</v>
      </c>
      <c r="X42" s="5917">
        <v>0</v>
      </c>
    </row>
    <row r="43" spans="1:34" ht="84">
      <c r="A43" s="87" t="s">
        <v>40</v>
      </c>
      <c r="B43" s="6070">
        <v>322</v>
      </c>
      <c r="C43" s="6070">
        <v>1583</v>
      </c>
      <c r="D43" s="6070">
        <v>296</v>
      </c>
      <c r="E43" s="6070">
        <v>1839</v>
      </c>
      <c r="F43" s="6070">
        <v>137</v>
      </c>
      <c r="G43" s="3554">
        <f t="shared" si="0"/>
        <v>143</v>
      </c>
      <c r="H43" s="6070">
        <v>3</v>
      </c>
      <c r="I43" s="6070">
        <v>39</v>
      </c>
      <c r="J43" s="6070">
        <v>2</v>
      </c>
      <c r="K43" s="6070">
        <v>4</v>
      </c>
      <c r="L43" s="6070">
        <v>0</v>
      </c>
      <c r="M43" s="6070">
        <v>2</v>
      </c>
      <c r="N43" s="6070">
        <v>0</v>
      </c>
      <c r="O43" s="6070">
        <v>20</v>
      </c>
      <c r="P43" s="6070">
        <v>0</v>
      </c>
      <c r="Q43" s="6070">
        <v>0</v>
      </c>
      <c r="R43" s="6070">
        <v>3</v>
      </c>
      <c r="S43" s="6070">
        <v>1</v>
      </c>
      <c r="T43" s="6070">
        <v>0</v>
      </c>
      <c r="U43" s="6070">
        <v>0</v>
      </c>
      <c r="V43" s="6242">
        <v>69</v>
      </c>
      <c r="W43" s="6237" t="s">
        <v>1462</v>
      </c>
      <c r="X43" s="6070">
        <v>35</v>
      </c>
    </row>
    <row r="44" spans="1:34">
      <c r="A44" s="87" t="s">
        <v>41</v>
      </c>
      <c r="B44" s="5917">
        <v>880</v>
      </c>
      <c r="C44" s="5917">
        <v>4707</v>
      </c>
      <c r="D44" s="5917">
        <v>1163</v>
      </c>
      <c r="E44" s="5917">
        <v>3267</v>
      </c>
      <c r="F44" s="5917">
        <v>224</v>
      </c>
      <c r="G44" s="3554">
        <f t="shared" si="0"/>
        <v>151</v>
      </c>
      <c r="H44" s="5917">
        <v>0</v>
      </c>
      <c r="I44" s="5917">
        <v>78</v>
      </c>
      <c r="J44" s="5917">
        <v>11</v>
      </c>
      <c r="K44" s="5917">
        <v>58</v>
      </c>
      <c r="L44" s="5917">
        <v>0</v>
      </c>
      <c r="M44" s="5917">
        <v>1</v>
      </c>
      <c r="N44" s="5917">
        <v>2</v>
      </c>
      <c r="O44" s="5917">
        <v>1</v>
      </c>
      <c r="P44" s="5917">
        <v>0</v>
      </c>
      <c r="Q44" s="5917">
        <v>0</v>
      </c>
      <c r="R44" s="5917">
        <v>0</v>
      </c>
      <c r="S44" s="5917">
        <v>0</v>
      </c>
      <c r="T44" s="5917">
        <v>0</v>
      </c>
      <c r="U44" s="5917">
        <v>0</v>
      </c>
      <c r="V44" s="6242">
        <v>0</v>
      </c>
      <c r="W44" s="6239"/>
      <c r="X44" s="5917">
        <v>0</v>
      </c>
    </row>
    <row r="45" spans="1:34">
      <c r="A45" s="87" t="s">
        <v>42</v>
      </c>
      <c r="B45" s="5917">
        <v>281</v>
      </c>
      <c r="C45" s="5917">
        <v>1621</v>
      </c>
      <c r="D45" s="5917">
        <v>347</v>
      </c>
      <c r="E45" s="5917">
        <v>1140</v>
      </c>
      <c r="F45" s="5917">
        <v>88</v>
      </c>
      <c r="G45" s="3554">
        <f t="shared" si="0"/>
        <v>16</v>
      </c>
      <c r="H45" s="5917">
        <v>0</v>
      </c>
      <c r="I45" s="5917">
        <v>8</v>
      </c>
      <c r="J45" s="5917">
        <v>2</v>
      </c>
      <c r="K45" s="5917">
        <v>4</v>
      </c>
      <c r="L45" s="5917">
        <v>1</v>
      </c>
      <c r="M45" s="5917">
        <v>0</v>
      </c>
      <c r="N45" s="5917">
        <v>0</v>
      </c>
      <c r="O45" s="5917">
        <v>0</v>
      </c>
      <c r="P45" s="5917">
        <v>0</v>
      </c>
      <c r="Q45" s="5917">
        <v>0</v>
      </c>
      <c r="R45" s="5917">
        <v>0</v>
      </c>
      <c r="S45" s="5917">
        <v>0</v>
      </c>
      <c r="T45" s="5917">
        <v>1</v>
      </c>
      <c r="U45" s="5917">
        <v>0</v>
      </c>
      <c r="V45" s="6242">
        <v>0</v>
      </c>
      <c r="W45" s="6239" t="s">
        <v>398</v>
      </c>
      <c r="X45" s="5917">
        <v>67</v>
      </c>
    </row>
    <row r="46" spans="1:34">
      <c r="A46" s="87" t="s">
        <v>43</v>
      </c>
      <c r="B46" s="5300">
        <v>570</v>
      </c>
      <c r="C46" s="5300">
        <v>2688</v>
      </c>
      <c r="D46" s="5300">
        <v>904</v>
      </c>
      <c r="E46" s="5300">
        <v>2012</v>
      </c>
      <c r="F46" s="5300" t="s">
        <v>428</v>
      </c>
      <c r="G46" s="3554">
        <f t="shared" si="0"/>
        <v>23</v>
      </c>
      <c r="H46" s="5300">
        <v>6</v>
      </c>
      <c r="I46" s="5300">
        <v>0</v>
      </c>
      <c r="J46" s="5300">
        <v>3</v>
      </c>
      <c r="K46" s="5300">
        <v>2</v>
      </c>
      <c r="L46" s="5300">
        <v>0</v>
      </c>
      <c r="M46" s="5300">
        <v>4</v>
      </c>
      <c r="N46" s="5300">
        <v>0</v>
      </c>
      <c r="O46" s="5300">
        <v>0</v>
      </c>
      <c r="P46" s="5300">
        <v>0</v>
      </c>
      <c r="Q46" s="5300">
        <v>0</v>
      </c>
      <c r="R46" s="5300">
        <v>1</v>
      </c>
      <c r="S46" s="5300">
        <v>3</v>
      </c>
      <c r="T46" s="5300">
        <v>0</v>
      </c>
      <c r="U46" s="5300">
        <v>0</v>
      </c>
      <c r="V46" s="6242">
        <v>4</v>
      </c>
      <c r="W46" s="6240" t="s">
        <v>1687</v>
      </c>
      <c r="X46" s="5300">
        <v>90</v>
      </c>
    </row>
    <row r="47" spans="1:34">
      <c r="A47" s="87" t="s">
        <v>44</v>
      </c>
      <c r="B47" s="6070">
        <v>43</v>
      </c>
      <c r="C47" s="6070">
        <v>427</v>
      </c>
      <c r="D47" s="6070">
        <v>44</v>
      </c>
      <c r="E47" s="6070">
        <v>272</v>
      </c>
      <c r="F47" s="6070">
        <v>4</v>
      </c>
      <c r="G47" s="3554">
        <f t="shared" si="0"/>
        <v>4</v>
      </c>
      <c r="H47" s="6070">
        <v>0</v>
      </c>
      <c r="I47" s="6070">
        <v>3</v>
      </c>
      <c r="J47" s="6070">
        <v>0</v>
      </c>
      <c r="K47" s="6070">
        <v>0</v>
      </c>
      <c r="L47" s="6070">
        <v>0</v>
      </c>
      <c r="M47" s="6070">
        <v>0</v>
      </c>
      <c r="N47" s="6070">
        <v>0</v>
      </c>
      <c r="O47" s="6070">
        <v>0</v>
      </c>
      <c r="P47" s="6070">
        <v>0</v>
      </c>
      <c r="Q47" s="6070">
        <v>0</v>
      </c>
      <c r="R47" s="6070">
        <v>1</v>
      </c>
      <c r="S47" s="6070">
        <v>0</v>
      </c>
      <c r="T47" s="6070">
        <v>0</v>
      </c>
      <c r="U47" s="6070">
        <v>0</v>
      </c>
      <c r="V47" s="6242">
        <v>0</v>
      </c>
      <c r="W47" s="6237">
        <v>0</v>
      </c>
      <c r="X47" s="6070">
        <v>0</v>
      </c>
    </row>
    <row r="48" spans="1:34" ht="24">
      <c r="A48" s="87" t="s">
        <v>45</v>
      </c>
      <c r="B48" s="6070">
        <v>201</v>
      </c>
      <c r="C48" s="6070">
        <v>1124</v>
      </c>
      <c r="D48" s="6070">
        <v>197</v>
      </c>
      <c r="E48" s="6070">
        <v>808</v>
      </c>
      <c r="F48" s="6070">
        <v>46</v>
      </c>
      <c r="G48" s="3554">
        <f t="shared" si="0"/>
        <v>22</v>
      </c>
      <c r="H48" s="6070">
        <v>0</v>
      </c>
      <c r="I48" s="6070">
        <v>6</v>
      </c>
      <c r="J48" s="6070">
        <v>0</v>
      </c>
      <c r="K48" s="6070">
        <v>8</v>
      </c>
      <c r="L48" s="6070">
        <v>0</v>
      </c>
      <c r="M48" s="6070">
        <v>0</v>
      </c>
      <c r="N48" s="6070">
        <v>0</v>
      </c>
      <c r="O48" s="6070">
        <v>5</v>
      </c>
      <c r="P48" s="6070">
        <v>0</v>
      </c>
      <c r="Q48" s="6070">
        <v>0</v>
      </c>
      <c r="R48" s="6070">
        <v>0</v>
      </c>
      <c r="S48" s="6070">
        <v>1</v>
      </c>
      <c r="T48" s="6070">
        <v>0</v>
      </c>
      <c r="U48" s="6070">
        <v>0</v>
      </c>
      <c r="V48" s="6242">
        <v>2</v>
      </c>
      <c r="W48" s="6237" t="s">
        <v>964</v>
      </c>
      <c r="X48" s="6070">
        <v>37</v>
      </c>
    </row>
    <row r="49" spans="1:34">
      <c r="A49" s="87" t="s">
        <v>46</v>
      </c>
      <c r="B49" s="5917">
        <v>190</v>
      </c>
      <c r="C49" s="5917">
        <v>703</v>
      </c>
      <c r="D49" s="5917">
        <v>182</v>
      </c>
      <c r="E49" s="5917">
        <v>483</v>
      </c>
      <c r="F49" s="5917">
        <v>20</v>
      </c>
      <c r="G49" s="3554">
        <f t="shared" si="0"/>
        <v>17</v>
      </c>
      <c r="H49" s="5917">
        <v>0</v>
      </c>
      <c r="I49" s="5917">
        <v>8</v>
      </c>
      <c r="J49" s="5917">
        <v>1</v>
      </c>
      <c r="K49" s="5917">
        <v>3</v>
      </c>
      <c r="L49" s="5917">
        <v>0</v>
      </c>
      <c r="M49" s="5917">
        <v>0</v>
      </c>
      <c r="N49" s="5917">
        <v>0</v>
      </c>
      <c r="O49" s="5917">
        <v>0</v>
      </c>
      <c r="P49" s="5917">
        <v>0</v>
      </c>
      <c r="Q49" s="5917">
        <v>0</v>
      </c>
      <c r="R49" s="5917">
        <v>0</v>
      </c>
      <c r="S49" s="5917">
        <v>0</v>
      </c>
      <c r="T49" s="5917">
        <v>0</v>
      </c>
      <c r="U49" s="5917">
        <v>0</v>
      </c>
      <c r="V49" s="6242">
        <v>5</v>
      </c>
      <c r="W49" s="6239" t="s">
        <v>1193</v>
      </c>
      <c r="X49" s="5917">
        <v>22</v>
      </c>
    </row>
    <row r="50" spans="1:34">
      <c r="A50" s="87" t="s">
        <v>47</v>
      </c>
      <c r="B50" s="6070">
        <v>224</v>
      </c>
      <c r="C50" s="6070">
        <v>1037</v>
      </c>
      <c r="D50" s="6070">
        <v>301</v>
      </c>
      <c r="E50" s="6070">
        <v>726</v>
      </c>
      <c r="F50" s="6070">
        <v>47</v>
      </c>
      <c r="G50" s="3554">
        <f t="shared" si="0"/>
        <v>11</v>
      </c>
      <c r="H50" s="6070">
        <v>2</v>
      </c>
      <c r="I50" s="6070">
        <v>0</v>
      </c>
      <c r="J50" s="6070">
        <v>2</v>
      </c>
      <c r="K50" s="6070">
        <v>6</v>
      </c>
      <c r="L50" s="6070">
        <v>1</v>
      </c>
      <c r="M50" s="6070">
        <v>0</v>
      </c>
      <c r="N50" s="6070">
        <v>0</v>
      </c>
      <c r="O50" s="6070">
        <v>0</v>
      </c>
      <c r="P50" s="6070">
        <v>0</v>
      </c>
      <c r="Q50" s="6070">
        <v>0</v>
      </c>
      <c r="R50" s="6070">
        <v>0</v>
      </c>
      <c r="S50" s="6070">
        <v>0</v>
      </c>
      <c r="T50" s="6070">
        <v>0</v>
      </c>
      <c r="U50" s="6070">
        <v>0</v>
      </c>
      <c r="V50" s="6242">
        <v>0</v>
      </c>
      <c r="W50" s="6237" t="s">
        <v>398</v>
      </c>
      <c r="X50" s="6070">
        <v>20</v>
      </c>
    </row>
    <row r="51" spans="1:34">
      <c r="A51" s="87" t="s">
        <v>48</v>
      </c>
      <c r="B51" s="5917">
        <v>398</v>
      </c>
      <c r="C51" s="5917">
        <v>81</v>
      </c>
      <c r="D51" s="5917">
        <v>283</v>
      </c>
      <c r="E51" s="5917">
        <v>1127</v>
      </c>
      <c r="F51" s="5917">
        <v>116</v>
      </c>
      <c r="G51" s="3554">
        <f t="shared" si="0"/>
        <v>61</v>
      </c>
      <c r="H51" s="5917">
        <v>8</v>
      </c>
      <c r="I51" s="5917">
        <v>44</v>
      </c>
      <c r="J51" s="5917">
        <v>0</v>
      </c>
      <c r="K51" s="5917">
        <v>0</v>
      </c>
      <c r="L51" s="5917">
        <v>0</v>
      </c>
      <c r="M51" s="5917">
        <v>0</v>
      </c>
      <c r="N51" s="5917">
        <v>0</v>
      </c>
      <c r="O51" s="5917">
        <v>0</v>
      </c>
      <c r="P51" s="5917">
        <v>0</v>
      </c>
      <c r="Q51" s="5917">
        <v>0</v>
      </c>
      <c r="R51" s="5917">
        <v>8</v>
      </c>
      <c r="S51" s="5917">
        <v>1</v>
      </c>
      <c r="T51" s="5917">
        <v>0</v>
      </c>
      <c r="U51" s="5917">
        <v>0</v>
      </c>
      <c r="V51" s="6242">
        <v>0</v>
      </c>
      <c r="W51" s="6239">
        <v>0</v>
      </c>
      <c r="X51" s="5917">
        <v>0</v>
      </c>
      <c r="Y51" s="415"/>
      <c r="Z51" s="524"/>
    </row>
    <row r="52" spans="1:34">
      <c r="A52" s="87" t="s">
        <v>49</v>
      </c>
      <c r="B52" s="6070">
        <v>363</v>
      </c>
      <c r="C52" s="6070">
        <v>2459</v>
      </c>
      <c r="D52" s="6070">
        <v>870</v>
      </c>
      <c r="E52" s="6070">
        <v>1819</v>
      </c>
      <c r="F52" s="6070">
        <v>100</v>
      </c>
      <c r="G52" s="3554">
        <f t="shared" si="0"/>
        <v>47</v>
      </c>
      <c r="H52" s="6070">
        <v>3</v>
      </c>
      <c r="I52" s="6070">
        <v>7</v>
      </c>
      <c r="J52" s="6070">
        <v>6</v>
      </c>
      <c r="K52" s="6070">
        <v>24</v>
      </c>
      <c r="L52" s="6070">
        <v>0</v>
      </c>
      <c r="M52" s="6070">
        <v>1</v>
      </c>
      <c r="N52" s="6070">
        <v>2</v>
      </c>
      <c r="O52" s="6070">
        <v>0</v>
      </c>
      <c r="P52" s="6070">
        <v>0</v>
      </c>
      <c r="Q52" s="6070">
        <v>0</v>
      </c>
      <c r="R52" s="6070">
        <v>4</v>
      </c>
      <c r="S52" s="6070">
        <v>0</v>
      </c>
      <c r="T52" s="6070">
        <v>0</v>
      </c>
      <c r="U52" s="6070">
        <v>0</v>
      </c>
      <c r="V52" s="6242">
        <v>0</v>
      </c>
      <c r="W52" s="6237" t="s">
        <v>398</v>
      </c>
      <c r="X52" s="6070">
        <v>0</v>
      </c>
      <c r="Y52" s="525"/>
    </row>
    <row r="53" spans="1:34">
      <c r="A53" s="87" t="s">
        <v>50</v>
      </c>
      <c r="B53" s="5917">
        <v>5566</v>
      </c>
      <c r="C53" s="5917">
        <v>2256</v>
      </c>
      <c r="D53" s="5917">
        <v>805</v>
      </c>
      <c r="E53" s="5917">
        <v>1820</v>
      </c>
      <c r="F53" s="5917">
        <v>93</v>
      </c>
      <c r="G53" s="3554">
        <f t="shared" si="0"/>
        <v>12</v>
      </c>
      <c r="H53" s="5917">
        <v>0</v>
      </c>
      <c r="I53" s="5917">
        <v>0</v>
      </c>
      <c r="J53" s="5917">
        <v>2</v>
      </c>
      <c r="K53" s="5917">
        <v>7</v>
      </c>
      <c r="L53" s="5917">
        <v>2</v>
      </c>
      <c r="M53" s="5917">
        <v>1</v>
      </c>
      <c r="N53" s="5917">
        <v>0</v>
      </c>
      <c r="O53" s="5917">
        <v>0</v>
      </c>
      <c r="P53" s="5917">
        <v>0</v>
      </c>
      <c r="Q53" s="5917">
        <v>0</v>
      </c>
      <c r="R53" s="5917">
        <v>0</v>
      </c>
      <c r="S53" s="5917">
        <v>0</v>
      </c>
      <c r="T53" s="5917">
        <v>0</v>
      </c>
      <c r="U53" s="5917">
        <v>0</v>
      </c>
      <c r="V53" s="6242">
        <v>0</v>
      </c>
      <c r="W53" s="6239" t="s">
        <v>2436</v>
      </c>
      <c r="X53" s="5917">
        <v>1820</v>
      </c>
    </row>
    <row r="54" spans="1:34">
      <c r="A54" s="87" t="s">
        <v>51</v>
      </c>
      <c r="B54" s="6070">
        <v>256</v>
      </c>
      <c r="C54" s="6070">
        <v>1839</v>
      </c>
      <c r="D54" s="6070">
        <v>632</v>
      </c>
      <c r="E54" s="6070">
        <v>1489</v>
      </c>
      <c r="F54" s="6070">
        <v>75</v>
      </c>
      <c r="G54" s="3554">
        <f t="shared" si="0"/>
        <v>140</v>
      </c>
      <c r="H54" s="6070">
        <v>2</v>
      </c>
      <c r="I54" s="6070">
        <v>24</v>
      </c>
      <c r="J54" s="6070">
        <v>11</v>
      </c>
      <c r="K54" s="6070">
        <v>4</v>
      </c>
      <c r="L54" s="6070">
        <v>0</v>
      </c>
      <c r="M54" s="6070">
        <v>0</v>
      </c>
      <c r="N54" s="6070">
        <v>0</v>
      </c>
      <c r="O54" s="6070">
        <v>0</v>
      </c>
      <c r="P54" s="6070">
        <v>0</v>
      </c>
      <c r="Q54" s="6070">
        <v>0</v>
      </c>
      <c r="R54" s="6070">
        <v>2</v>
      </c>
      <c r="S54" s="6070">
        <v>18</v>
      </c>
      <c r="T54" s="6070">
        <v>0</v>
      </c>
      <c r="U54" s="6070">
        <v>0</v>
      </c>
      <c r="V54" s="6242">
        <v>79</v>
      </c>
      <c r="W54" s="6237" t="s">
        <v>2178</v>
      </c>
      <c r="X54" s="6070">
        <v>6</v>
      </c>
    </row>
    <row r="55" spans="1:34">
      <c r="A55" s="87" t="s">
        <v>52</v>
      </c>
      <c r="B55" s="6070">
        <v>78</v>
      </c>
      <c r="C55" s="6070">
        <v>398</v>
      </c>
      <c r="D55" s="6070">
        <v>91</v>
      </c>
      <c r="E55" s="6070">
        <v>299</v>
      </c>
      <c r="F55" s="6070">
        <v>15</v>
      </c>
      <c r="G55" s="3554">
        <f t="shared" si="0"/>
        <v>15</v>
      </c>
      <c r="H55" s="6070">
        <v>0</v>
      </c>
      <c r="I55" s="6070">
        <v>10</v>
      </c>
      <c r="J55" s="6070">
        <v>0</v>
      </c>
      <c r="K55" s="6070">
        <v>1</v>
      </c>
      <c r="L55" s="6070">
        <v>0</v>
      </c>
      <c r="M55" s="6070">
        <v>0</v>
      </c>
      <c r="N55" s="6070">
        <v>0</v>
      </c>
      <c r="O55" s="6070">
        <v>3</v>
      </c>
      <c r="P55" s="6070">
        <v>0</v>
      </c>
      <c r="Q55" s="6070">
        <v>0</v>
      </c>
      <c r="R55" s="6070">
        <v>0</v>
      </c>
      <c r="S55" s="6070">
        <v>0</v>
      </c>
      <c r="T55" s="6070">
        <v>0</v>
      </c>
      <c r="U55" s="6070">
        <v>0</v>
      </c>
      <c r="V55" s="6242">
        <v>1</v>
      </c>
      <c r="W55" s="6237" t="s">
        <v>1866</v>
      </c>
      <c r="X55" s="6070">
        <v>9</v>
      </c>
    </row>
    <row r="56" spans="1:34">
      <c r="A56" s="102" t="s">
        <v>53</v>
      </c>
      <c r="B56" s="5917">
        <v>43</v>
      </c>
      <c r="C56" s="5917">
        <v>206</v>
      </c>
      <c r="D56" s="5917">
        <v>39</v>
      </c>
      <c r="E56" s="5917">
        <v>129</v>
      </c>
      <c r="F56" s="5917">
        <v>25</v>
      </c>
      <c r="G56" s="3554">
        <f t="shared" si="0"/>
        <v>2</v>
      </c>
      <c r="H56" s="5917">
        <v>0</v>
      </c>
      <c r="I56" s="5917">
        <v>1</v>
      </c>
      <c r="J56" s="5917">
        <v>0</v>
      </c>
      <c r="K56" s="5917">
        <v>1</v>
      </c>
      <c r="L56" s="5917">
        <v>0</v>
      </c>
      <c r="M56" s="5917">
        <v>0</v>
      </c>
      <c r="N56" s="5917">
        <v>0</v>
      </c>
      <c r="O56" s="5917">
        <v>0</v>
      </c>
      <c r="P56" s="5917">
        <v>0</v>
      </c>
      <c r="Q56" s="5917">
        <v>0</v>
      </c>
      <c r="R56" s="5917">
        <v>0</v>
      </c>
      <c r="S56" s="5917">
        <v>0</v>
      </c>
      <c r="T56" s="5917">
        <v>0</v>
      </c>
      <c r="U56" s="5917">
        <v>0</v>
      </c>
      <c r="V56" s="6242">
        <v>0</v>
      </c>
      <c r="W56" s="6239" t="s">
        <v>725</v>
      </c>
      <c r="X56" s="5917">
        <v>0</v>
      </c>
    </row>
    <row r="57" spans="1:34">
      <c r="A57" s="87" t="s">
        <v>54</v>
      </c>
      <c r="B57" s="5300">
        <v>104</v>
      </c>
      <c r="C57" s="5300">
        <v>371</v>
      </c>
      <c r="D57" s="5300">
        <v>108</v>
      </c>
      <c r="E57" s="5300">
        <v>317</v>
      </c>
      <c r="F57" s="5300">
        <v>17</v>
      </c>
      <c r="G57" s="3554">
        <f t="shared" si="0"/>
        <v>3</v>
      </c>
      <c r="H57" s="5300">
        <v>0</v>
      </c>
      <c r="I57" s="5300">
        <v>2</v>
      </c>
      <c r="J57" s="5300">
        <v>1</v>
      </c>
      <c r="K57" s="5300">
        <v>0</v>
      </c>
      <c r="L57" s="5300">
        <v>0</v>
      </c>
      <c r="M57" s="5300">
        <v>0</v>
      </c>
      <c r="N57" s="5300">
        <v>0</v>
      </c>
      <c r="O57" s="5300">
        <v>0</v>
      </c>
      <c r="P57" s="5300">
        <v>0</v>
      </c>
      <c r="Q57" s="5300">
        <v>0</v>
      </c>
      <c r="R57" s="5300">
        <v>0</v>
      </c>
      <c r="S57" s="5300">
        <v>0</v>
      </c>
      <c r="T57" s="5300">
        <v>0</v>
      </c>
      <c r="U57" s="5300">
        <v>0</v>
      </c>
      <c r="V57" s="6242">
        <v>0</v>
      </c>
      <c r="W57" s="6240" t="s">
        <v>398</v>
      </c>
      <c r="X57" s="5300">
        <v>6</v>
      </c>
    </row>
    <row r="58" spans="1:34">
      <c r="A58" s="87" t="s">
        <v>55</v>
      </c>
      <c r="B58" s="5300">
        <v>218</v>
      </c>
      <c r="C58" s="5300">
        <v>1283</v>
      </c>
      <c r="D58" s="5300">
        <v>218</v>
      </c>
      <c r="E58" s="5300">
        <v>886</v>
      </c>
      <c r="F58" s="5300">
        <v>72</v>
      </c>
      <c r="G58" s="3554">
        <f t="shared" si="0"/>
        <v>41</v>
      </c>
      <c r="H58" s="5300">
        <v>0</v>
      </c>
      <c r="I58" s="5300">
        <v>26</v>
      </c>
      <c r="J58" s="5300">
        <v>3</v>
      </c>
      <c r="K58" s="5300">
        <v>4</v>
      </c>
      <c r="L58" s="5300">
        <v>0</v>
      </c>
      <c r="M58" s="5300">
        <v>2</v>
      </c>
      <c r="N58" s="5300">
        <v>0</v>
      </c>
      <c r="O58" s="5300">
        <v>0</v>
      </c>
      <c r="P58" s="5300">
        <v>0</v>
      </c>
      <c r="Q58" s="5300">
        <v>0</v>
      </c>
      <c r="R58" s="5300">
        <v>2</v>
      </c>
      <c r="S58" s="5300">
        <v>0</v>
      </c>
      <c r="T58" s="5300">
        <v>0</v>
      </c>
      <c r="U58" s="5300">
        <v>0</v>
      </c>
      <c r="V58" s="6242">
        <v>4</v>
      </c>
      <c r="W58" s="6240" t="s">
        <v>398</v>
      </c>
      <c r="X58" s="5300">
        <v>0</v>
      </c>
    </row>
    <row r="59" spans="1:34" ht="14.25" customHeight="1">
      <c r="A59" s="87" t="s">
        <v>56</v>
      </c>
      <c r="B59" s="5917">
        <v>673</v>
      </c>
      <c r="C59" s="5917">
        <v>826</v>
      </c>
      <c r="D59" s="5917">
        <v>272</v>
      </c>
      <c r="E59" s="5917">
        <v>626</v>
      </c>
      <c r="F59" s="5917">
        <v>7</v>
      </c>
      <c r="G59" s="3554">
        <f t="shared" si="0"/>
        <v>12</v>
      </c>
      <c r="H59" s="5917">
        <v>0</v>
      </c>
      <c r="I59" s="5917">
        <v>6</v>
      </c>
      <c r="J59" s="5917">
        <v>5</v>
      </c>
      <c r="K59" s="5917">
        <v>0</v>
      </c>
      <c r="L59" s="5917">
        <v>0</v>
      </c>
      <c r="M59" s="5917">
        <v>1</v>
      </c>
      <c r="N59" s="5917">
        <v>0</v>
      </c>
      <c r="O59" s="5917">
        <v>0</v>
      </c>
      <c r="P59" s="5917">
        <v>0</v>
      </c>
      <c r="Q59" s="5917">
        <v>0</v>
      </c>
      <c r="R59" s="5917">
        <v>0</v>
      </c>
      <c r="S59" s="5917">
        <v>0</v>
      </c>
      <c r="T59" s="5917">
        <v>0</v>
      </c>
      <c r="U59" s="5917">
        <v>0</v>
      </c>
      <c r="V59" s="6242">
        <v>0</v>
      </c>
      <c r="W59" s="6239">
        <v>0</v>
      </c>
      <c r="X59" s="5917">
        <v>0</v>
      </c>
    </row>
    <row r="60" spans="1:34" ht="24">
      <c r="A60" s="132" t="s">
        <v>57</v>
      </c>
      <c r="B60" s="5300">
        <v>3078</v>
      </c>
      <c r="C60" s="5300">
        <v>14584</v>
      </c>
      <c r="D60" s="5300">
        <v>3479</v>
      </c>
      <c r="E60" s="5300">
        <v>9160</v>
      </c>
      <c r="F60" s="5300">
        <v>759</v>
      </c>
      <c r="G60" s="3554">
        <f t="shared" si="0"/>
        <v>468</v>
      </c>
      <c r="H60" s="5300">
        <v>18</v>
      </c>
      <c r="I60" s="5300">
        <v>68</v>
      </c>
      <c r="J60" s="5300">
        <v>27</v>
      </c>
      <c r="K60" s="5300">
        <v>26</v>
      </c>
      <c r="L60" s="5300">
        <v>2</v>
      </c>
      <c r="M60" s="5300">
        <v>10</v>
      </c>
      <c r="N60" s="5300">
        <v>3</v>
      </c>
      <c r="O60" s="5300">
        <v>82</v>
      </c>
      <c r="P60" s="5300">
        <v>0</v>
      </c>
      <c r="Q60" s="5300">
        <v>0</v>
      </c>
      <c r="R60" s="5300">
        <v>24</v>
      </c>
      <c r="S60" s="5300">
        <v>0</v>
      </c>
      <c r="T60" s="5300">
        <v>0</v>
      </c>
      <c r="U60" s="5300">
        <v>0</v>
      </c>
      <c r="V60" s="6242">
        <v>208</v>
      </c>
      <c r="W60" s="6240" t="s">
        <v>2105</v>
      </c>
      <c r="X60" s="5300">
        <v>21</v>
      </c>
    </row>
    <row r="61" spans="1:34" s="24" customFormat="1">
      <c r="A61" s="87" t="s">
        <v>58</v>
      </c>
      <c r="B61" s="5917">
        <v>451</v>
      </c>
      <c r="C61" s="5917">
        <v>779</v>
      </c>
      <c r="D61" s="5917">
        <v>519</v>
      </c>
      <c r="E61" s="5917">
        <v>844</v>
      </c>
      <c r="F61" s="5917">
        <v>32</v>
      </c>
      <c r="G61" s="3554">
        <f t="shared" si="0"/>
        <v>10</v>
      </c>
      <c r="H61" s="5917">
        <v>0</v>
      </c>
      <c r="I61" s="5917">
        <v>8</v>
      </c>
      <c r="J61" s="5917">
        <v>0</v>
      </c>
      <c r="K61" s="5917">
        <v>0</v>
      </c>
      <c r="L61" s="5917">
        <v>0</v>
      </c>
      <c r="M61" s="5917">
        <v>0</v>
      </c>
      <c r="N61" s="5917">
        <v>0</v>
      </c>
      <c r="O61" s="5917">
        <v>0</v>
      </c>
      <c r="P61" s="5917">
        <v>0</v>
      </c>
      <c r="Q61" s="5917">
        <v>0</v>
      </c>
      <c r="R61" s="5917">
        <v>2</v>
      </c>
      <c r="S61" s="5917">
        <v>0</v>
      </c>
      <c r="T61" s="5917">
        <v>0</v>
      </c>
      <c r="U61" s="5917">
        <v>0</v>
      </c>
      <c r="V61" s="6242">
        <v>0</v>
      </c>
      <c r="W61" s="6239" t="s">
        <v>398</v>
      </c>
      <c r="X61" s="5917">
        <v>20</v>
      </c>
      <c r="Y61"/>
      <c r="Z61"/>
      <c r="AA61"/>
      <c r="AB61"/>
      <c r="AC61"/>
      <c r="AD61"/>
      <c r="AE61"/>
      <c r="AF61"/>
      <c r="AG61"/>
      <c r="AH61"/>
    </row>
    <row r="62" spans="1:34" ht="14.25" customHeight="1">
      <c r="A62" s="87" t="s">
        <v>59</v>
      </c>
      <c r="B62" s="5300">
        <v>49</v>
      </c>
      <c r="C62" s="5300">
        <v>650</v>
      </c>
      <c r="D62" s="5300">
        <v>66</v>
      </c>
      <c r="E62" s="5300">
        <v>355</v>
      </c>
      <c r="F62" s="5300">
        <v>12</v>
      </c>
      <c r="G62" s="3554">
        <f t="shared" si="0"/>
        <v>15</v>
      </c>
      <c r="H62" s="5300">
        <v>0</v>
      </c>
      <c r="I62" s="5300">
        <v>9</v>
      </c>
      <c r="J62" s="5300">
        <v>0</v>
      </c>
      <c r="K62" s="5300">
        <v>5</v>
      </c>
      <c r="L62" s="5300">
        <v>0</v>
      </c>
      <c r="M62" s="5300">
        <v>0</v>
      </c>
      <c r="N62" s="5300">
        <v>0</v>
      </c>
      <c r="O62" s="5300">
        <v>1</v>
      </c>
      <c r="P62" s="5300">
        <v>0</v>
      </c>
      <c r="Q62" s="5300">
        <v>0</v>
      </c>
      <c r="R62" s="5300">
        <v>0</v>
      </c>
      <c r="S62" s="5300">
        <v>0</v>
      </c>
      <c r="T62" s="5300">
        <v>0</v>
      </c>
      <c r="U62" s="5300">
        <v>0</v>
      </c>
      <c r="V62" s="6242">
        <v>0</v>
      </c>
      <c r="W62" s="6240" t="s">
        <v>398</v>
      </c>
      <c r="X62" s="5300">
        <v>1</v>
      </c>
    </row>
    <row r="63" spans="1:34">
      <c r="A63" s="87" t="s">
        <v>60</v>
      </c>
      <c r="B63" s="6070">
        <v>164</v>
      </c>
      <c r="C63" s="6070">
        <v>948</v>
      </c>
      <c r="D63" s="6070">
        <v>350</v>
      </c>
      <c r="E63" s="6070">
        <v>776</v>
      </c>
      <c r="F63" s="6070">
        <v>33</v>
      </c>
      <c r="G63" s="3554">
        <f t="shared" si="0"/>
        <v>66</v>
      </c>
      <c r="H63" s="6070">
        <v>3</v>
      </c>
      <c r="I63" s="6070">
        <v>24</v>
      </c>
      <c r="J63" s="6070">
        <v>1</v>
      </c>
      <c r="K63" s="6070">
        <v>2</v>
      </c>
      <c r="L63" s="6070">
        <v>1</v>
      </c>
      <c r="M63" s="6070">
        <v>0</v>
      </c>
      <c r="N63" s="6070">
        <v>1</v>
      </c>
      <c r="O63" s="6070">
        <v>1</v>
      </c>
      <c r="P63" s="6070">
        <v>0</v>
      </c>
      <c r="Q63" s="6070">
        <v>0</v>
      </c>
      <c r="R63" s="6070">
        <v>2</v>
      </c>
      <c r="S63" s="6070">
        <v>30</v>
      </c>
      <c r="T63" s="6070">
        <v>0</v>
      </c>
      <c r="U63" s="6070">
        <v>1</v>
      </c>
      <c r="V63" s="6242">
        <v>0</v>
      </c>
      <c r="W63" s="6237">
        <v>0</v>
      </c>
      <c r="X63" s="6070">
        <v>2</v>
      </c>
    </row>
    <row r="64" spans="1:34">
      <c r="A64" s="87" t="s">
        <v>61</v>
      </c>
      <c r="B64" s="5819">
        <v>552</v>
      </c>
      <c r="C64" s="5819">
        <v>2941</v>
      </c>
      <c r="D64" s="5819">
        <v>556</v>
      </c>
      <c r="E64" s="5819">
        <v>2035</v>
      </c>
      <c r="F64" s="5819">
        <v>17</v>
      </c>
      <c r="G64" s="3554">
        <f t="shared" si="0"/>
        <v>63</v>
      </c>
      <c r="H64" s="5819">
        <v>12</v>
      </c>
      <c r="I64" s="5819">
        <v>5</v>
      </c>
      <c r="J64" s="5819">
        <v>40</v>
      </c>
      <c r="K64" s="5819">
        <v>4</v>
      </c>
      <c r="L64" s="5819">
        <v>1</v>
      </c>
      <c r="M64" s="5819">
        <v>0</v>
      </c>
      <c r="N64" s="5819">
        <v>0</v>
      </c>
      <c r="O64" s="5819">
        <v>0</v>
      </c>
      <c r="P64" s="5819">
        <v>0</v>
      </c>
      <c r="Q64" s="5819">
        <v>0</v>
      </c>
      <c r="R64" s="5819">
        <v>0</v>
      </c>
      <c r="S64" s="5819">
        <v>0</v>
      </c>
      <c r="T64" s="5819">
        <v>0</v>
      </c>
      <c r="U64" s="5819">
        <v>0</v>
      </c>
      <c r="V64" s="6242">
        <v>1</v>
      </c>
      <c r="W64" s="6238" t="s">
        <v>2961</v>
      </c>
      <c r="X64" s="5819">
        <v>93</v>
      </c>
    </row>
    <row r="65" spans="1:34">
      <c r="A65" s="87" t="s">
        <v>62</v>
      </c>
      <c r="B65" s="5917">
        <v>169</v>
      </c>
      <c r="C65" s="5917">
        <v>986</v>
      </c>
      <c r="D65" s="5917">
        <v>139</v>
      </c>
      <c r="E65" s="5917">
        <v>777</v>
      </c>
      <c r="F65" s="5917">
        <v>38</v>
      </c>
      <c r="G65" s="3554">
        <f t="shared" si="0"/>
        <v>14</v>
      </c>
      <c r="H65" s="5917">
        <v>0</v>
      </c>
      <c r="I65" s="5917">
        <v>6</v>
      </c>
      <c r="J65" s="5917">
        <v>1</v>
      </c>
      <c r="K65" s="5917">
        <v>1</v>
      </c>
      <c r="L65" s="5917">
        <v>0</v>
      </c>
      <c r="M65" s="5917">
        <v>3</v>
      </c>
      <c r="N65" s="5917">
        <v>0</v>
      </c>
      <c r="O65" s="5917">
        <v>0</v>
      </c>
      <c r="P65" s="5917">
        <v>0</v>
      </c>
      <c r="Q65" s="5917">
        <v>0</v>
      </c>
      <c r="R65" s="5917">
        <v>1</v>
      </c>
      <c r="S65" s="5917">
        <v>1</v>
      </c>
      <c r="T65" s="5917">
        <v>0</v>
      </c>
      <c r="U65" s="5917">
        <v>0</v>
      </c>
      <c r="V65" s="6242">
        <v>1</v>
      </c>
      <c r="W65" s="6239" t="s">
        <v>2215</v>
      </c>
      <c r="X65" s="5917" t="s">
        <v>2216</v>
      </c>
    </row>
    <row r="66" spans="1:34" ht="14.25" customHeight="1">
      <c r="A66" s="87" t="s">
        <v>63</v>
      </c>
      <c r="B66" s="5819">
        <v>104</v>
      </c>
      <c r="C66" s="5819">
        <v>650</v>
      </c>
      <c r="D66" s="5819">
        <v>118</v>
      </c>
      <c r="E66" s="5819">
        <v>398</v>
      </c>
      <c r="F66" s="5819">
        <v>45</v>
      </c>
      <c r="G66" s="3554">
        <f t="shared" si="0"/>
        <v>11</v>
      </c>
      <c r="H66" s="5819">
        <v>0</v>
      </c>
      <c r="I66" s="5819">
        <v>8</v>
      </c>
      <c r="J66" s="5819">
        <v>0</v>
      </c>
      <c r="K66" s="5819">
        <v>0</v>
      </c>
      <c r="L66" s="5819">
        <v>0</v>
      </c>
      <c r="M66" s="5819">
        <v>0</v>
      </c>
      <c r="N66" s="5819">
        <v>0</v>
      </c>
      <c r="O66" s="5819">
        <v>0</v>
      </c>
      <c r="P66" s="5819">
        <v>0</v>
      </c>
      <c r="Q66" s="5819">
        <v>0</v>
      </c>
      <c r="R66" s="5819">
        <v>0</v>
      </c>
      <c r="S66" s="5819">
        <v>0</v>
      </c>
      <c r="T66" s="5819">
        <v>0</v>
      </c>
      <c r="U66" s="5819">
        <v>0</v>
      </c>
      <c r="V66" s="6242">
        <v>3</v>
      </c>
      <c r="W66" s="6238" t="s">
        <v>1724</v>
      </c>
      <c r="X66" s="5819">
        <v>0</v>
      </c>
    </row>
    <row r="67" spans="1:34">
      <c r="A67" s="87" t="s">
        <v>64</v>
      </c>
      <c r="B67" s="5917">
        <v>117</v>
      </c>
      <c r="C67" s="5917">
        <v>851</v>
      </c>
      <c r="D67" s="5917">
        <v>140</v>
      </c>
      <c r="E67" s="5917">
        <v>565</v>
      </c>
      <c r="F67" s="5917">
        <v>15</v>
      </c>
      <c r="G67" s="3554">
        <f t="shared" si="0"/>
        <v>48</v>
      </c>
      <c r="H67" s="5917">
        <v>1</v>
      </c>
      <c r="I67" s="5917">
        <v>2</v>
      </c>
      <c r="J67" s="5917">
        <v>26</v>
      </c>
      <c r="K67" s="5917">
        <v>2</v>
      </c>
      <c r="L67" s="5917">
        <v>0</v>
      </c>
      <c r="M67" s="5917">
        <v>0</v>
      </c>
      <c r="N67" s="5917">
        <v>0</v>
      </c>
      <c r="O67" s="5917">
        <v>0</v>
      </c>
      <c r="P67" s="5917">
        <v>0</v>
      </c>
      <c r="Q67" s="5917">
        <v>0</v>
      </c>
      <c r="R67" s="5917">
        <v>3</v>
      </c>
      <c r="S67" s="5917">
        <v>0</v>
      </c>
      <c r="T67" s="5917">
        <v>0</v>
      </c>
      <c r="U67" s="5917">
        <v>0</v>
      </c>
      <c r="V67" s="6242">
        <v>14</v>
      </c>
      <c r="W67" s="6239" t="s">
        <v>3158</v>
      </c>
      <c r="X67" s="5917">
        <v>0</v>
      </c>
    </row>
    <row r="68" spans="1:34">
      <c r="A68" s="102" t="s">
        <v>65</v>
      </c>
      <c r="B68" s="5917">
        <v>12467</v>
      </c>
      <c r="C68" s="5917">
        <v>7332</v>
      </c>
      <c r="D68" s="5917">
        <v>5135</v>
      </c>
      <c r="E68" s="5917">
        <v>8134</v>
      </c>
      <c r="F68" s="5917">
        <v>318</v>
      </c>
      <c r="G68" s="3554">
        <f t="shared" si="0"/>
        <v>240</v>
      </c>
      <c r="H68" s="5917">
        <v>0</v>
      </c>
      <c r="I68" s="5917">
        <v>173</v>
      </c>
      <c r="J68" s="5917">
        <v>25</v>
      </c>
      <c r="K68" s="5917">
        <v>0</v>
      </c>
      <c r="L68" s="5917">
        <v>0</v>
      </c>
      <c r="M68" s="5917">
        <v>32</v>
      </c>
      <c r="N68" s="5917">
        <v>0</v>
      </c>
      <c r="O68" s="5917">
        <v>0</v>
      </c>
      <c r="P68" s="5917">
        <v>0</v>
      </c>
      <c r="Q68" s="5917">
        <v>0</v>
      </c>
      <c r="R68" s="5917">
        <v>10</v>
      </c>
      <c r="S68" s="5917">
        <v>0</v>
      </c>
      <c r="T68" s="5917">
        <v>0</v>
      </c>
      <c r="U68" s="5917">
        <v>0</v>
      </c>
      <c r="V68" s="6242">
        <v>0</v>
      </c>
      <c r="W68" s="6239">
        <v>0</v>
      </c>
      <c r="X68" s="5917">
        <v>0</v>
      </c>
    </row>
    <row r="69" spans="1:34" s="51" customFormat="1" ht="14.25" customHeight="1">
      <c r="A69" s="102" t="s">
        <v>66</v>
      </c>
      <c r="B69" s="6070" t="s">
        <v>428</v>
      </c>
      <c r="C69" s="6070" t="s">
        <v>428</v>
      </c>
      <c r="D69" s="6070">
        <v>460</v>
      </c>
      <c r="E69" s="6070">
        <v>236</v>
      </c>
      <c r="F69" s="6070" t="s">
        <v>428</v>
      </c>
      <c r="G69" s="3554">
        <f t="shared" si="0"/>
        <v>0</v>
      </c>
      <c r="H69" s="6070">
        <v>0</v>
      </c>
      <c r="I69" s="6070">
        <v>0</v>
      </c>
      <c r="J69" s="6070">
        <v>0</v>
      </c>
      <c r="K69" s="6070">
        <v>0</v>
      </c>
      <c r="L69" s="6070">
        <v>0</v>
      </c>
      <c r="M69" s="6070">
        <v>0</v>
      </c>
      <c r="N69" s="6070">
        <v>0</v>
      </c>
      <c r="O69" s="6070">
        <v>0</v>
      </c>
      <c r="P69" s="6070">
        <v>0</v>
      </c>
      <c r="Q69" s="6070">
        <v>0</v>
      </c>
      <c r="R69" s="6070">
        <v>0</v>
      </c>
      <c r="S69" s="6070">
        <v>0</v>
      </c>
      <c r="T69" s="6070">
        <v>0</v>
      </c>
      <c r="U69" s="6070">
        <v>0</v>
      </c>
      <c r="V69" s="6242">
        <v>0</v>
      </c>
      <c r="W69" s="6237" t="s">
        <v>398</v>
      </c>
      <c r="X69" s="6070" t="s">
        <v>398</v>
      </c>
      <c r="Y69"/>
      <c r="Z69"/>
      <c r="AA69"/>
      <c r="AB69"/>
      <c r="AC69"/>
      <c r="AD69"/>
      <c r="AE69"/>
      <c r="AF69"/>
      <c r="AG69"/>
      <c r="AH69"/>
    </row>
    <row r="70" spans="1:34" ht="14.25" customHeight="1" thickBot="1">
      <c r="A70" s="159" t="s">
        <v>67</v>
      </c>
      <c r="B70" s="5917">
        <v>63</v>
      </c>
      <c r="C70" s="5917">
        <v>332</v>
      </c>
      <c r="D70" s="5917">
        <v>56</v>
      </c>
      <c r="E70" s="5917">
        <v>211</v>
      </c>
      <c r="F70" s="5917">
        <v>4</v>
      </c>
      <c r="G70" s="3554">
        <f t="shared" si="0"/>
        <v>1</v>
      </c>
      <c r="H70" s="5917">
        <v>0</v>
      </c>
      <c r="I70" s="5917">
        <v>0</v>
      </c>
      <c r="J70" s="5917">
        <v>1</v>
      </c>
      <c r="K70" s="5917">
        <v>0</v>
      </c>
      <c r="L70" s="5917">
        <v>0</v>
      </c>
      <c r="M70" s="5917">
        <v>0</v>
      </c>
      <c r="N70" s="5917">
        <v>0</v>
      </c>
      <c r="O70" s="5917">
        <v>0</v>
      </c>
      <c r="P70" s="5917">
        <v>0</v>
      </c>
      <c r="Q70" s="5917">
        <v>0</v>
      </c>
      <c r="R70" s="5917">
        <v>0</v>
      </c>
      <c r="S70" s="5917">
        <v>0</v>
      </c>
      <c r="T70" s="5917">
        <v>0</v>
      </c>
      <c r="U70" s="5917">
        <v>0</v>
      </c>
      <c r="V70" s="6242">
        <v>0</v>
      </c>
      <c r="W70" s="6239">
        <v>0</v>
      </c>
      <c r="X70" s="5917">
        <v>0</v>
      </c>
    </row>
    <row r="71" spans="1:34" ht="14.25" customHeight="1" thickBot="1">
      <c r="A71" s="134" t="s">
        <v>68</v>
      </c>
      <c r="B71" s="6241">
        <f t="shared" ref="B71:W71" si="1">SUM(B14:B70)</f>
        <v>95878</v>
      </c>
      <c r="C71" s="6241">
        <f t="shared" si="1"/>
        <v>119441</v>
      </c>
      <c r="D71" s="6241">
        <f t="shared" si="1"/>
        <v>75306</v>
      </c>
      <c r="E71" s="6241">
        <f t="shared" si="1"/>
        <v>130586</v>
      </c>
      <c r="F71" s="6241">
        <f t="shared" si="1"/>
        <v>4704</v>
      </c>
      <c r="G71" s="6241">
        <f t="shared" si="1"/>
        <v>3461</v>
      </c>
      <c r="H71" s="6241">
        <f t="shared" si="1"/>
        <v>139</v>
      </c>
      <c r="I71" s="6241">
        <f t="shared" si="1"/>
        <v>1099</v>
      </c>
      <c r="J71" s="6241">
        <f t="shared" si="1"/>
        <v>260</v>
      </c>
      <c r="K71" s="6241">
        <f t="shared" si="1"/>
        <v>523</v>
      </c>
      <c r="L71" s="6241">
        <f t="shared" si="1"/>
        <v>16</v>
      </c>
      <c r="M71" s="6241">
        <f t="shared" si="1"/>
        <v>124</v>
      </c>
      <c r="N71" s="6241">
        <f t="shared" si="1"/>
        <v>26</v>
      </c>
      <c r="O71" s="6241">
        <f t="shared" si="1"/>
        <v>172</v>
      </c>
      <c r="P71" s="6241">
        <f t="shared" si="1"/>
        <v>0</v>
      </c>
      <c r="Q71" s="6241">
        <f t="shared" si="1"/>
        <v>2</v>
      </c>
      <c r="R71" s="6241">
        <f t="shared" si="1"/>
        <v>179</v>
      </c>
      <c r="S71" s="6241">
        <f t="shared" si="1"/>
        <v>65</v>
      </c>
      <c r="T71" s="6241">
        <f t="shared" si="1"/>
        <v>1</v>
      </c>
      <c r="U71" s="6241">
        <f t="shared" si="1"/>
        <v>4</v>
      </c>
      <c r="V71" s="6241">
        <f t="shared" si="1"/>
        <v>851</v>
      </c>
      <c r="W71" s="6241">
        <f t="shared" si="1"/>
        <v>0</v>
      </c>
      <c r="X71" s="6241"/>
    </row>
    <row r="72" spans="1:34" ht="204">
      <c r="A72" s="87" t="s">
        <v>69</v>
      </c>
      <c r="B72" s="6122">
        <v>2581</v>
      </c>
      <c r="C72" s="6122">
        <v>8317</v>
      </c>
      <c r="D72" s="6122">
        <v>3718</v>
      </c>
      <c r="E72" s="6122">
        <v>7207</v>
      </c>
      <c r="F72" s="6122">
        <v>319</v>
      </c>
      <c r="G72" s="3554">
        <f t="shared" si="0"/>
        <v>543</v>
      </c>
      <c r="H72" s="6122">
        <v>38</v>
      </c>
      <c r="I72" s="6122">
        <v>211</v>
      </c>
      <c r="J72" s="6122">
        <v>33</v>
      </c>
      <c r="K72" s="6122">
        <v>54</v>
      </c>
      <c r="L72" s="6122">
        <v>9</v>
      </c>
      <c r="M72" s="6122" t="s">
        <v>428</v>
      </c>
      <c r="N72" s="6122">
        <v>1</v>
      </c>
      <c r="O72" s="6122">
        <v>0</v>
      </c>
      <c r="P72" s="6122" t="s">
        <v>428</v>
      </c>
      <c r="Q72" s="6122" t="s">
        <v>428</v>
      </c>
      <c r="R72" s="6122">
        <v>11</v>
      </c>
      <c r="S72" s="6122" t="s">
        <v>428</v>
      </c>
      <c r="T72" s="6122" t="s">
        <v>428</v>
      </c>
      <c r="U72" s="6122">
        <v>1</v>
      </c>
      <c r="V72" s="6242">
        <v>185</v>
      </c>
      <c r="W72" s="4284" t="s">
        <v>2349</v>
      </c>
      <c r="X72" s="6122">
        <v>2</v>
      </c>
    </row>
    <row r="73" spans="1:34" ht="216">
      <c r="A73" s="87" t="s">
        <v>70</v>
      </c>
      <c r="B73" s="6122">
        <v>10088</v>
      </c>
      <c r="C73" s="6122">
        <v>13477</v>
      </c>
      <c r="D73" s="6122">
        <v>11798</v>
      </c>
      <c r="E73" s="6122">
        <v>14945</v>
      </c>
      <c r="F73" s="6122">
        <v>614</v>
      </c>
      <c r="G73" s="3554">
        <f t="shared" si="0"/>
        <v>1879</v>
      </c>
      <c r="H73" s="6122">
        <v>228</v>
      </c>
      <c r="I73" s="6122">
        <v>204</v>
      </c>
      <c r="J73" s="6122">
        <v>37</v>
      </c>
      <c r="K73" s="6122">
        <v>337</v>
      </c>
      <c r="L73" s="6122">
        <v>4</v>
      </c>
      <c r="M73" s="6122" t="s">
        <v>428</v>
      </c>
      <c r="N73" s="6122">
        <v>291</v>
      </c>
      <c r="O73" s="6122">
        <v>163</v>
      </c>
      <c r="P73" s="6122" t="s">
        <v>428</v>
      </c>
      <c r="Q73" s="6122" t="s">
        <v>428</v>
      </c>
      <c r="R73" s="6122">
        <v>35</v>
      </c>
      <c r="S73" s="6122" t="s">
        <v>428</v>
      </c>
      <c r="T73" s="6122" t="s">
        <v>428</v>
      </c>
      <c r="U73" s="6122">
        <v>0</v>
      </c>
      <c r="V73" s="6242">
        <v>580</v>
      </c>
      <c r="W73" s="4284" t="s">
        <v>2358</v>
      </c>
      <c r="X73" s="6122">
        <v>7</v>
      </c>
    </row>
    <row r="74" spans="1:34" ht="180">
      <c r="A74" s="87" t="s">
        <v>71</v>
      </c>
      <c r="B74" s="6122">
        <v>12747</v>
      </c>
      <c r="C74" s="6122">
        <v>13208</v>
      </c>
      <c r="D74" s="6122">
        <v>14808</v>
      </c>
      <c r="E74" s="6122">
        <v>18335</v>
      </c>
      <c r="F74" s="6122">
        <v>830</v>
      </c>
      <c r="G74" s="3554">
        <f t="shared" si="0"/>
        <v>1641</v>
      </c>
      <c r="H74" s="6122">
        <v>223</v>
      </c>
      <c r="I74" s="6122">
        <v>795</v>
      </c>
      <c r="J74" s="6122">
        <v>16</v>
      </c>
      <c r="K74" s="6122">
        <v>214</v>
      </c>
      <c r="L74" s="6122">
        <v>1</v>
      </c>
      <c r="M74" s="6122" t="s">
        <v>428</v>
      </c>
      <c r="N74" s="6122">
        <v>41</v>
      </c>
      <c r="O74" s="6122">
        <v>34</v>
      </c>
      <c r="P74" s="6122" t="s">
        <v>428</v>
      </c>
      <c r="Q74" s="6122" t="s">
        <v>428</v>
      </c>
      <c r="R74" s="6122">
        <v>91</v>
      </c>
      <c r="S74" s="6122" t="s">
        <v>428</v>
      </c>
      <c r="T74" s="6122" t="s">
        <v>428</v>
      </c>
      <c r="U74" s="6122">
        <v>0</v>
      </c>
      <c r="V74" s="6242">
        <v>226</v>
      </c>
      <c r="W74" s="4284" t="s">
        <v>2359</v>
      </c>
      <c r="X74" s="6122">
        <v>6</v>
      </c>
    </row>
    <row r="75" spans="1:34" ht="168">
      <c r="A75" s="87" t="s">
        <v>72</v>
      </c>
      <c r="B75" s="6122">
        <v>7387</v>
      </c>
      <c r="C75" s="6122">
        <v>16026</v>
      </c>
      <c r="D75" s="6122">
        <v>8745</v>
      </c>
      <c r="E75" s="6122">
        <v>15081</v>
      </c>
      <c r="F75" s="6122">
        <v>626</v>
      </c>
      <c r="G75" s="3554">
        <f t="shared" si="0"/>
        <v>2305</v>
      </c>
      <c r="H75" s="6122">
        <v>108</v>
      </c>
      <c r="I75" s="6122">
        <v>239</v>
      </c>
      <c r="J75" s="6122">
        <v>34</v>
      </c>
      <c r="K75" s="6122">
        <v>64</v>
      </c>
      <c r="L75" s="6122">
        <v>1</v>
      </c>
      <c r="M75" s="6122" t="s">
        <v>428</v>
      </c>
      <c r="N75" s="6122">
        <v>348</v>
      </c>
      <c r="O75" s="6122">
        <v>155</v>
      </c>
      <c r="P75" s="6122" t="s">
        <v>428</v>
      </c>
      <c r="Q75" s="6122" t="s">
        <v>428</v>
      </c>
      <c r="R75" s="6122">
        <v>115</v>
      </c>
      <c r="S75" s="6122" t="s">
        <v>428</v>
      </c>
      <c r="T75" s="6122" t="s">
        <v>428</v>
      </c>
      <c r="U75" s="6122">
        <v>0</v>
      </c>
      <c r="V75" s="6242">
        <v>1241</v>
      </c>
      <c r="W75" s="4284" t="s">
        <v>2360</v>
      </c>
      <c r="X75" s="6122">
        <v>10</v>
      </c>
    </row>
    <row r="76" spans="1:34" ht="156.75" thickBot="1">
      <c r="A76" s="87" t="s">
        <v>73</v>
      </c>
      <c r="B76" s="4283">
        <v>1921</v>
      </c>
      <c r="C76" s="4283">
        <v>4413</v>
      </c>
      <c r="D76" s="4283">
        <v>2291</v>
      </c>
      <c r="E76" s="4283">
        <v>4565</v>
      </c>
      <c r="F76" s="4283">
        <v>119</v>
      </c>
      <c r="G76" s="3554">
        <f t="shared" si="0"/>
        <v>373</v>
      </c>
      <c r="H76" s="4283">
        <v>26</v>
      </c>
      <c r="I76" s="4283">
        <v>46</v>
      </c>
      <c r="J76" s="4283">
        <v>4</v>
      </c>
      <c r="K76" s="4283">
        <v>39</v>
      </c>
      <c r="L76" s="4283">
        <v>0</v>
      </c>
      <c r="M76" s="4283" t="s">
        <v>428</v>
      </c>
      <c r="N76" s="4283">
        <v>9</v>
      </c>
      <c r="O76" s="4283">
        <v>0</v>
      </c>
      <c r="P76" s="4283" t="s">
        <v>428</v>
      </c>
      <c r="Q76" s="4283" t="s">
        <v>428</v>
      </c>
      <c r="R76" s="4283">
        <v>36</v>
      </c>
      <c r="S76" s="4283" t="s">
        <v>428</v>
      </c>
      <c r="T76" s="4283" t="s">
        <v>428</v>
      </c>
      <c r="U76" s="4283">
        <v>0</v>
      </c>
      <c r="V76" s="6242">
        <v>213</v>
      </c>
      <c r="W76" s="4285" t="s">
        <v>2361</v>
      </c>
      <c r="X76" s="4283">
        <v>1</v>
      </c>
    </row>
    <row r="77" spans="1:34" ht="14.25" customHeight="1" thickBot="1">
      <c r="A77" s="106" t="s">
        <v>74</v>
      </c>
      <c r="B77" s="107">
        <f t="shared" ref="B77:W77" si="2">SUM(B72:B76)</f>
        <v>34724</v>
      </c>
      <c r="C77" s="107">
        <f t="shared" si="2"/>
        <v>55441</v>
      </c>
      <c r="D77" s="107">
        <f t="shared" si="2"/>
        <v>41360</v>
      </c>
      <c r="E77" s="107">
        <f t="shared" si="2"/>
        <v>60133</v>
      </c>
      <c r="F77" s="107">
        <f t="shared" si="2"/>
        <v>2508</v>
      </c>
      <c r="G77" s="107">
        <f t="shared" si="2"/>
        <v>6741</v>
      </c>
      <c r="H77" s="107">
        <f t="shared" si="2"/>
        <v>623</v>
      </c>
      <c r="I77" s="107">
        <f t="shared" si="2"/>
        <v>1495</v>
      </c>
      <c r="J77" s="107">
        <f t="shared" si="2"/>
        <v>124</v>
      </c>
      <c r="K77" s="107">
        <f t="shared" si="2"/>
        <v>708</v>
      </c>
      <c r="L77" s="107">
        <f t="shared" si="2"/>
        <v>15</v>
      </c>
      <c r="M77" s="107">
        <f t="shared" si="2"/>
        <v>0</v>
      </c>
      <c r="N77" s="107">
        <f t="shared" si="2"/>
        <v>690</v>
      </c>
      <c r="O77" s="107">
        <f t="shared" si="2"/>
        <v>352</v>
      </c>
      <c r="P77" s="107">
        <f t="shared" si="2"/>
        <v>0</v>
      </c>
      <c r="Q77" s="107">
        <f t="shared" si="2"/>
        <v>0</v>
      </c>
      <c r="R77" s="107">
        <f t="shared" si="2"/>
        <v>288</v>
      </c>
      <c r="S77" s="107">
        <f t="shared" si="2"/>
        <v>0</v>
      </c>
      <c r="T77" s="107">
        <f t="shared" si="2"/>
        <v>0</v>
      </c>
      <c r="U77" s="107">
        <f t="shared" si="2"/>
        <v>1</v>
      </c>
      <c r="V77" s="107">
        <f t="shared" si="2"/>
        <v>2445</v>
      </c>
      <c r="W77" s="107">
        <f t="shared" si="2"/>
        <v>0</v>
      </c>
      <c r="X77" s="107"/>
    </row>
    <row r="78" spans="1:34" ht="14.25" customHeight="1" thickBot="1">
      <c r="A78" s="110" t="s">
        <v>75</v>
      </c>
      <c r="B78" s="111">
        <f t="shared" ref="B78:W78" si="3">SUM(B71+B77)</f>
        <v>130602</v>
      </c>
      <c r="C78" s="111">
        <f t="shared" si="3"/>
        <v>174882</v>
      </c>
      <c r="D78" s="111">
        <f t="shared" si="3"/>
        <v>116666</v>
      </c>
      <c r="E78" s="111">
        <f t="shared" si="3"/>
        <v>190719</v>
      </c>
      <c r="F78" s="111">
        <f t="shared" si="3"/>
        <v>7212</v>
      </c>
      <c r="G78" s="111">
        <f t="shared" si="3"/>
        <v>10202</v>
      </c>
      <c r="H78" s="111">
        <f t="shared" si="3"/>
        <v>762</v>
      </c>
      <c r="I78" s="111">
        <f t="shared" si="3"/>
        <v>2594</v>
      </c>
      <c r="J78" s="111">
        <f t="shared" si="3"/>
        <v>384</v>
      </c>
      <c r="K78" s="111">
        <f t="shared" si="3"/>
        <v>1231</v>
      </c>
      <c r="L78" s="111">
        <f t="shared" si="3"/>
        <v>31</v>
      </c>
      <c r="M78" s="111">
        <f t="shared" si="3"/>
        <v>124</v>
      </c>
      <c r="N78" s="111">
        <f t="shared" si="3"/>
        <v>716</v>
      </c>
      <c r="O78" s="111">
        <f t="shared" si="3"/>
        <v>524</v>
      </c>
      <c r="P78" s="111">
        <f t="shared" si="3"/>
        <v>0</v>
      </c>
      <c r="Q78" s="111">
        <f t="shared" si="3"/>
        <v>2</v>
      </c>
      <c r="R78" s="111">
        <f t="shared" si="3"/>
        <v>467</v>
      </c>
      <c r="S78" s="111">
        <f t="shared" si="3"/>
        <v>65</v>
      </c>
      <c r="T78" s="111">
        <f t="shared" si="3"/>
        <v>1</v>
      </c>
      <c r="U78" s="111">
        <f t="shared" si="3"/>
        <v>5</v>
      </c>
      <c r="V78" s="111">
        <f t="shared" si="3"/>
        <v>3296</v>
      </c>
      <c r="W78" s="111">
        <f t="shared" si="3"/>
        <v>0</v>
      </c>
      <c r="X78" s="111"/>
    </row>
    <row r="79" spans="1:34" ht="13.5" thickTop="1"/>
  </sheetData>
  <mergeCells count="5">
    <mergeCell ref="P1:X1"/>
    <mergeCell ref="A4:D4"/>
    <mergeCell ref="A6:B6"/>
    <mergeCell ref="B12:F12"/>
    <mergeCell ref="A1:G1"/>
  </mergeCells>
  <dataValidations disablePrompts="1" count="1">
    <dataValidation type="whole" allowBlank="1" showInputMessage="1" showErrorMessage="1" error="Please provide reason in appropriate column" sqref="V72:V76 V14:V70" xr:uid="{2AF7F364-77E3-4B23-A4AF-BB66BF4FFAA6}">
      <formula1>0</formula1>
      <formula2>1000000</formula2>
    </dataValidation>
  </dataValidations>
  <printOptions horizontalCentered="1"/>
  <pageMargins left="0.2" right="0.2" top="0.25" bottom="0.5" header="0.3" footer="0.3"/>
  <pageSetup paperSize="17" scale="90" orientation="landscape" r:id="rId1"/>
  <headerFooter>
    <oddFooter>&amp;A&amp;RPage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2837A-9D50-45B7-9580-DDB47F5E5310}">
  <sheetPr>
    <tabColor rgb="FF806000"/>
  </sheetPr>
  <dimension ref="A1:AF79"/>
  <sheetViews>
    <sheetView topLeftCell="A6" zoomScale="90" zoomScaleNormal="90" workbookViewId="0">
      <pane xSplit="1" ySplit="8" topLeftCell="W14" activePane="bottomRight" state="frozen"/>
      <selection activeCell="A6" sqref="A6"/>
      <selection pane="topRight" activeCell="B6" sqref="B6"/>
      <selection pane="bottomLeft" activeCell="A14" sqref="A14"/>
      <selection pane="bottomRight" activeCell="AD14" sqref="AD14:AE14"/>
    </sheetView>
  </sheetViews>
  <sheetFormatPr defaultRowHeight="12.75"/>
  <cols>
    <col min="1" max="1" width="16.85546875" customWidth="1"/>
    <col min="2" max="21" width="17.28515625" customWidth="1"/>
    <col min="22" max="22" width="26.7109375" customWidth="1"/>
    <col min="23" max="23" width="17.28515625" customWidth="1"/>
    <col min="24" max="24" width="17.140625" style="592" customWidth="1"/>
  </cols>
  <sheetData>
    <row r="1" spans="1:32" ht="38.25" customHeight="1">
      <c r="A1" s="6443" t="s">
        <v>585</v>
      </c>
      <c r="B1" s="6443"/>
      <c r="C1" s="6443"/>
      <c r="D1" s="6443"/>
      <c r="E1" s="6443"/>
      <c r="F1" s="6443"/>
      <c r="G1" s="6443"/>
      <c r="H1" s="393"/>
      <c r="I1" s="393"/>
      <c r="J1" s="393"/>
      <c r="K1" s="393"/>
      <c r="L1" s="393"/>
      <c r="M1" s="393"/>
      <c r="N1" s="393"/>
      <c r="O1" s="393"/>
      <c r="P1" s="571"/>
      <c r="Q1" s="393"/>
      <c r="R1" s="393"/>
      <c r="S1" s="393"/>
      <c r="T1" s="393"/>
      <c r="U1" s="393"/>
      <c r="V1" s="393"/>
      <c r="W1" s="393"/>
      <c r="Y1" s="10"/>
    </row>
    <row r="2" spans="1:32" ht="13.5" customHeight="1">
      <c r="A2" s="245"/>
      <c r="B2" s="10"/>
      <c r="C2" s="10"/>
      <c r="D2" s="10"/>
      <c r="E2" s="10"/>
      <c r="F2" s="10"/>
      <c r="G2" s="10"/>
      <c r="H2" s="10"/>
      <c r="I2" s="10"/>
      <c r="J2" s="10"/>
      <c r="K2" s="10"/>
      <c r="L2" s="10"/>
      <c r="M2" s="10"/>
      <c r="N2" s="10"/>
      <c r="O2" s="10"/>
      <c r="P2" s="245"/>
      <c r="Q2" s="10"/>
      <c r="R2" s="10"/>
      <c r="S2" s="10"/>
      <c r="T2" s="10"/>
      <c r="U2" s="10"/>
      <c r="V2" s="10"/>
      <c r="W2" s="10"/>
      <c r="Y2" s="10"/>
    </row>
    <row r="3" spans="1:32" ht="22.5" customHeight="1">
      <c r="A3" s="226" t="s">
        <v>216</v>
      </c>
      <c r="B3" s="229"/>
      <c r="C3" s="229"/>
      <c r="D3" s="229"/>
      <c r="E3" s="4"/>
      <c r="F3" s="4"/>
      <c r="G3" s="2"/>
      <c r="H3" s="4"/>
      <c r="I3" s="266"/>
      <c r="J3" s="4"/>
      <c r="K3" s="4"/>
      <c r="L3" s="4"/>
      <c r="M3" s="4"/>
      <c r="N3" s="4"/>
      <c r="O3" s="4"/>
      <c r="P3" s="4"/>
      <c r="Q3" s="4"/>
      <c r="R3" s="2"/>
      <c r="S3" s="4"/>
      <c r="T3" s="288"/>
      <c r="U3" s="15"/>
      <c r="V3" s="244"/>
      <c r="W3" s="4"/>
    </row>
    <row r="4" spans="1:32" ht="19.5" customHeight="1">
      <c r="A4" s="6445" t="s">
        <v>421</v>
      </c>
      <c r="B4" s="6446"/>
      <c r="C4" s="6446"/>
      <c r="D4" s="6447"/>
      <c r="E4" s="4"/>
      <c r="F4" s="4"/>
      <c r="G4" s="2"/>
      <c r="H4" s="4"/>
      <c r="I4" s="4"/>
      <c r="J4" s="4"/>
      <c r="K4" s="4"/>
      <c r="L4" s="4"/>
      <c r="M4" s="4"/>
      <c r="N4" s="4"/>
      <c r="O4" s="4"/>
      <c r="P4" s="4"/>
      <c r="Q4" s="4"/>
      <c r="R4" s="2"/>
      <c r="S4" s="4"/>
      <c r="T4" s="288"/>
      <c r="U4" s="15"/>
      <c r="V4" s="244"/>
      <c r="W4" s="4"/>
    </row>
    <row r="5" spans="1:32" s="10" customFormat="1" ht="16.5" customHeight="1">
      <c r="A5" s="259" t="s">
        <v>420</v>
      </c>
      <c r="B5" s="2"/>
      <c r="C5" s="2"/>
      <c r="D5" s="2"/>
      <c r="E5" s="2"/>
      <c r="F5" s="2"/>
      <c r="G5" s="2"/>
      <c r="H5" s="2"/>
      <c r="I5" s="291"/>
      <c r="J5" s="2"/>
      <c r="K5" s="2"/>
      <c r="L5" s="2"/>
      <c r="M5" s="2"/>
      <c r="N5" s="2"/>
      <c r="O5" s="2"/>
      <c r="P5" s="2"/>
      <c r="Q5" s="2"/>
      <c r="R5" s="2"/>
      <c r="S5" s="2"/>
      <c r="T5" s="2"/>
      <c r="U5" s="2"/>
      <c r="V5" s="2"/>
      <c r="W5" s="2"/>
      <c r="X5" s="592"/>
    </row>
    <row r="6" spans="1:32" ht="13.5" customHeight="1">
      <c r="A6" s="6284" t="s">
        <v>427</v>
      </c>
      <c r="B6" s="6284"/>
      <c r="C6" s="10"/>
      <c r="D6" s="10"/>
      <c r="E6" s="10"/>
      <c r="F6" s="10"/>
      <c r="G6" s="10"/>
      <c r="H6" s="10"/>
      <c r="I6" s="10"/>
      <c r="J6" s="10"/>
      <c r="K6" s="10"/>
      <c r="L6" s="10"/>
      <c r="M6" s="10"/>
      <c r="N6" s="10"/>
      <c r="O6" s="10"/>
      <c r="P6" s="245"/>
      <c r="Q6" s="10"/>
      <c r="R6" s="10"/>
      <c r="S6" s="10"/>
      <c r="T6" s="10"/>
      <c r="U6" s="10"/>
      <c r="V6" s="10"/>
      <c r="W6" s="10"/>
      <c r="Y6" s="10"/>
    </row>
    <row r="7" spans="1:32" ht="13.5" customHeight="1">
      <c r="A7" s="292" t="s">
        <v>430</v>
      </c>
      <c r="B7" s="293">
        <v>0</v>
      </c>
      <c r="C7" s="10"/>
      <c r="D7" s="10"/>
      <c r="E7" s="10"/>
      <c r="F7" s="10"/>
      <c r="G7" s="10"/>
      <c r="H7" s="10"/>
      <c r="I7" s="10"/>
      <c r="J7" s="10"/>
      <c r="K7" s="10"/>
      <c r="L7" s="10"/>
      <c r="M7" s="10"/>
      <c r="N7" s="10"/>
      <c r="O7" s="10"/>
      <c r="P7" s="245"/>
      <c r="Q7" s="10"/>
      <c r="R7" s="10"/>
      <c r="S7" s="10"/>
      <c r="T7" s="10"/>
      <c r="U7" s="10"/>
      <c r="V7" s="10"/>
      <c r="W7" s="10"/>
      <c r="Y7" s="10"/>
    </row>
    <row r="8" spans="1:32" ht="18">
      <c r="A8" s="292" t="s">
        <v>429</v>
      </c>
      <c r="B8" s="293" t="s">
        <v>398</v>
      </c>
      <c r="C8" s="10"/>
      <c r="D8" s="10"/>
      <c r="E8" s="10"/>
      <c r="F8" s="10"/>
      <c r="G8" s="10"/>
      <c r="H8" s="10"/>
      <c r="I8" s="10"/>
      <c r="J8" s="10"/>
      <c r="K8" s="10"/>
      <c r="L8" s="10"/>
      <c r="M8" s="10"/>
      <c r="N8" s="10"/>
      <c r="O8" s="10"/>
      <c r="P8" s="245"/>
      <c r="Q8" s="10"/>
      <c r="R8" s="10"/>
      <c r="S8" s="10"/>
      <c r="T8" s="10"/>
      <c r="U8" s="10"/>
      <c r="V8" s="10"/>
      <c r="W8" s="10"/>
      <c r="Y8" s="10"/>
    </row>
    <row r="9" spans="1:32" ht="13.5" customHeight="1">
      <c r="A9" s="292" t="s">
        <v>431</v>
      </c>
      <c r="B9" s="293" t="s">
        <v>428</v>
      </c>
      <c r="C9" s="10"/>
      <c r="D9" s="10"/>
      <c r="E9" s="10"/>
      <c r="F9" s="10"/>
      <c r="G9" s="10"/>
      <c r="H9" s="10"/>
      <c r="I9" s="10"/>
      <c r="J9" s="10"/>
      <c r="K9" s="10"/>
      <c r="L9" s="10"/>
      <c r="M9" s="10"/>
      <c r="N9" s="10"/>
      <c r="O9" s="10"/>
      <c r="P9" s="245"/>
      <c r="Q9" s="10"/>
      <c r="R9" s="10"/>
      <c r="S9" s="10"/>
      <c r="T9" s="10"/>
      <c r="U9" s="10"/>
      <c r="V9" s="10"/>
      <c r="W9" s="10"/>
      <c r="Y9" s="10"/>
    </row>
    <row r="10" spans="1:32" ht="13.5" customHeight="1">
      <c r="A10" s="266"/>
      <c r="B10" s="295"/>
      <c r="C10" s="10"/>
      <c r="D10" s="10"/>
      <c r="E10" s="10"/>
      <c r="F10" s="10"/>
      <c r="G10" s="10"/>
      <c r="H10" s="10"/>
      <c r="I10" s="10"/>
      <c r="J10" s="10"/>
      <c r="K10" s="10"/>
      <c r="L10" s="10"/>
      <c r="M10" s="10"/>
      <c r="N10" s="10"/>
      <c r="O10" s="10"/>
      <c r="P10" s="245"/>
      <c r="Q10" s="10"/>
      <c r="R10" s="10"/>
      <c r="S10" s="10"/>
      <c r="T10" s="10"/>
      <c r="U10" s="10"/>
      <c r="V10" s="10"/>
      <c r="W10" s="10"/>
      <c r="Y10" s="10"/>
    </row>
    <row r="11" spans="1:32" ht="15.75">
      <c r="A11" s="4"/>
      <c r="B11" s="21" t="s">
        <v>4</v>
      </c>
      <c r="C11" s="21" t="s">
        <v>5</v>
      </c>
      <c r="D11" s="21" t="s">
        <v>6</v>
      </c>
      <c r="E11" s="21" t="s">
        <v>7</v>
      </c>
      <c r="F11" s="21" t="s">
        <v>8</v>
      </c>
      <c r="G11" s="21" t="s">
        <v>9</v>
      </c>
      <c r="H11" s="21" t="s">
        <v>10</v>
      </c>
      <c r="I11" s="21" t="s">
        <v>77</v>
      </c>
      <c r="J11" s="21" t="s">
        <v>78</v>
      </c>
      <c r="K11" s="21" t="s">
        <v>79</v>
      </c>
      <c r="L11" s="21" t="s">
        <v>80</v>
      </c>
      <c r="M11" s="21" t="s">
        <v>81</v>
      </c>
      <c r="N11" s="21" t="s">
        <v>82</v>
      </c>
      <c r="O11" s="21" t="s">
        <v>83</v>
      </c>
      <c r="P11" s="21" t="s">
        <v>84</v>
      </c>
      <c r="Q11" s="21" t="s">
        <v>94</v>
      </c>
      <c r="R11" s="21" t="s">
        <v>95</v>
      </c>
      <c r="S11" s="21" t="s">
        <v>96</v>
      </c>
      <c r="T11" s="21" t="s">
        <v>97</v>
      </c>
      <c r="U11" s="21" t="s">
        <v>98</v>
      </c>
      <c r="V11" s="21" t="s">
        <v>99</v>
      </c>
      <c r="W11" s="21" t="s">
        <v>100</v>
      </c>
      <c r="X11" s="223" t="s">
        <v>101</v>
      </c>
    </row>
    <row r="12" spans="1:32" ht="15.75" customHeight="1">
      <c r="A12" s="6301" t="s">
        <v>192</v>
      </c>
      <c r="B12" s="6448" t="s">
        <v>307</v>
      </c>
      <c r="C12" s="6449"/>
      <c r="D12" s="6449"/>
      <c r="E12" s="6450"/>
      <c r="F12" s="568"/>
      <c r="G12" s="568"/>
      <c r="H12" s="568"/>
      <c r="I12" s="568"/>
      <c r="J12" s="568"/>
      <c r="K12" s="568"/>
      <c r="L12" s="568"/>
      <c r="M12" s="568"/>
      <c r="N12" s="568"/>
      <c r="O12" s="568"/>
      <c r="P12" s="568"/>
      <c r="Q12" s="568"/>
      <c r="R12" s="568"/>
      <c r="S12" s="568"/>
      <c r="T12" s="568"/>
      <c r="U12" s="568"/>
      <c r="V12" s="568"/>
      <c r="W12" s="568"/>
      <c r="X12" s="565"/>
    </row>
    <row r="13" spans="1:32" ht="110.25" customHeight="1" thickBot="1">
      <c r="A13" s="6302"/>
      <c r="B13" s="558" t="s">
        <v>551</v>
      </c>
      <c r="C13" s="558" t="s">
        <v>603</v>
      </c>
      <c r="D13" s="558" t="s">
        <v>607</v>
      </c>
      <c r="E13" s="558" t="s">
        <v>290</v>
      </c>
      <c r="F13" s="559" t="s">
        <v>291</v>
      </c>
      <c r="G13" s="558" t="s">
        <v>292</v>
      </c>
      <c r="H13" s="558" t="s">
        <v>711</v>
      </c>
      <c r="I13" s="558" t="s">
        <v>294</v>
      </c>
      <c r="J13" s="558" t="s">
        <v>295</v>
      </c>
      <c r="K13" s="558" t="s">
        <v>296</v>
      </c>
      <c r="L13" s="558" t="s">
        <v>297</v>
      </c>
      <c r="M13" s="558" t="s">
        <v>298</v>
      </c>
      <c r="N13" s="558" t="s">
        <v>299</v>
      </c>
      <c r="O13" s="558" t="s">
        <v>300</v>
      </c>
      <c r="P13" s="558" t="s">
        <v>301</v>
      </c>
      <c r="Q13" s="558" t="s">
        <v>302</v>
      </c>
      <c r="R13" s="558" t="s">
        <v>520</v>
      </c>
      <c r="S13" s="558" t="s">
        <v>303</v>
      </c>
      <c r="T13" s="558" t="s">
        <v>304</v>
      </c>
      <c r="U13" s="610" t="s">
        <v>712</v>
      </c>
      <c r="V13" s="612" t="s">
        <v>423</v>
      </c>
      <c r="W13" s="558" t="s">
        <v>553</v>
      </c>
      <c r="X13" s="590" t="s">
        <v>624</v>
      </c>
    </row>
    <row r="14" spans="1:32" s="236" customFormat="1" ht="108">
      <c r="A14" s="4166" t="s">
        <v>11</v>
      </c>
      <c r="B14" s="6070">
        <v>1313</v>
      </c>
      <c r="C14" s="6070">
        <v>1825</v>
      </c>
      <c r="D14" s="6070">
        <v>1286</v>
      </c>
      <c r="E14" s="6070">
        <v>29</v>
      </c>
      <c r="F14" s="3554">
        <f>SUM(G14:U14)</f>
        <v>67</v>
      </c>
      <c r="G14" s="6070">
        <v>15</v>
      </c>
      <c r="H14" s="6070">
        <v>43</v>
      </c>
      <c r="I14" s="6070">
        <v>1</v>
      </c>
      <c r="J14" s="6070">
        <v>4</v>
      </c>
      <c r="K14" s="6070">
        <v>0</v>
      </c>
      <c r="L14" s="6070">
        <v>0</v>
      </c>
      <c r="M14" s="6070">
        <v>1</v>
      </c>
      <c r="N14" s="6070">
        <v>2</v>
      </c>
      <c r="O14" s="6070">
        <v>0</v>
      </c>
      <c r="P14" s="6070">
        <v>0</v>
      </c>
      <c r="Q14" s="6070">
        <v>0</v>
      </c>
      <c r="R14" s="6070">
        <v>0</v>
      </c>
      <c r="S14" s="6070">
        <v>1</v>
      </c>
      <c r="T14" s="6070">
        <v>0</v>
      </c>
      <c r="U14" s="6243">
        <v>0</v>
      </c>
      <c r="V14" s="6021" t="s">
        <v>1420</v>
      </c>
      <c r="W14" s="6070"/>
      <c r="X14" s="6535">
        <v>4417</v>
      </c>
      <c r="Y14" s="6247"/>
    </row>
    <row r="15" spans="1:32" s="6244" customFormat="1">
      <c r="A15" s="132" t="s">
        <v>12</v>
      </c>
      <c r="B15" s="5819">
        <v>33</v>
      </c>
      <c r="C15" s="5819">
        <v>45</v>
      </c>
      <c r="D15" s="5819">
        <v>34</v>
      </c>
      <c r="E15" s="5819">
        <v>0</v>
      </c>
      <c r="F15" s="3554">
        <f t="shared" ref="F15:F76" si="0">SUM(G15:U15)</f>
        <v>0</v>
      </c>
      <c r="G15" s="5819">
        <v>0</v>
      </c>
      <c r="H15" s="5819">
        <v>0</v>
      </c>
      <c r="I15" s="5819">
        <v>0</v>
      </c>
      <c r="J15" s="5819">
        <v>0</v>
      </c>
      <c r="K15" s="5819">
        <v>0</v>
      </c>
      <c r="L15" s="5819">
        <v>0</v>
      </c>
      <c r="M15" s="5819">
        <v>0</v>
      </c>
      <c r="N15" s="5819">
        <v>0</v>
      </c>
      <c r="O15" s="5819">
        <v>0</v>
      </c>
      <c r="P15" s="5819">
        <v>0</v>
      </c>
      <c r="Q15" s="5819">
        <v>0</v>
      </c>
      <c r="R15" s="5819">
        <v>0</v>
      </c>
      <c r="S15" s="5819">
        <v>0</v>
      </c>
      <c r="T15" s="5819">
        <v>0</v>
      </c>
      <c r="U15" s="6243">
        <v>0</v>
      </c>
      <c r="V15" s="5818">
        <v>0</v>
      </c>
      <c r="W15" s="5819">
        <v>0</v>
      </c>
      <c r="X15" s="5819">
        <v>663</v>
      </c>
      <c r="Y15" s="236"/>
      <c r="Z15" s="236"/>
      <c r="AA15" s="236"/>
      <c r="AB15" s="236"/>
      <c r="AC15" s="236"/>
      <c r="AD15" s="236"/>
      <c r="AE15" s="236"/>
      <c r="AF15" s="236"/>
    </row>
    <row r="16" spans="1:32" s="236" customFormat="1">
      <c r="A16" s="4166" t="s">
        <v>13</v>
      </c>
      <c r="B16" s="5917">
        <v>379</v>
      </c>
      <c r="C16" s="5917">
        <v>604</v>
      </c>
      <c r="D16" s="5917">
        <v>481</v>
      </c>
      <c r="E16" s="5917">
        <v>4</v>
      </c>
      <c r="F16" s="3554">
        <f t="shared" si="0"/>
        <v>16</v>
      </c>
      <c r="G16" s="5917">
        <v>0</v>
      </c>
      <c r="H16" s="5917">
        <v>13</v>
      </c>
      <c r="I16" s="5917">
        <v>0</v>
      </c>
      <c r="J16" s="5917">
        <v>2</v>
      </c>
      <c r="K16" s="5917">
        <v>0</v>
      </c>
      <c r="L16" s="5917">
        <v>0</v>
      </c>
      <c r="M16" s="5917">
        <v>0</v>
      </c>
      <c r="N16" s="5917">
        <v>0</v>
      </c>
      <c r="O16" s="5917">
        <v>0</v>
      </c>
      <c r="P16" s="5917">
        <v>0</v>
      </c>
      <c r="Q16" s="5917">
        <v>0</v>
      </c>
      <c r="R16" s="5917">
        <v>0</v>
      </c>
      <c r="S16" s="5917">
        <v>0</v>
      </c>
      <c r="T16" s="5917">
        <v>0</v>
      </c>
      <c r="U16" s="6243">
        <v>1</v>
      </c>
      <c r="V16" s="5916" t="s">
        <v>2262</v>
      </c>
      <c r="W16" s="5917">
        <v>1</v>
      </c>
      <c r="X16" s="6535">
        <v>3953</v>
      </c>
    </row>
    <row r="17" spans="1:32" s="236" customFormat="1">
      <c r="A17" s="4166" t="s">
        <v>14</v>
      </c>
      <c r="B17" s="5917">
        <v>118</v>
      </c>
      <c r="C17" s="5917">
        <v>263</v>
      </c>
      <c r="D17" s="5917">
        <v>121</v>
      </c>
      <c r="E17" s="5917">
        <v>0</v>
      </c>
      <c r="F17" s="3554">
        <f t="shared" si="0"/>
        <v>3</v>
      </c>
      <c r="G17" s="5917">
        <v>0</v>
      </c>
      <c r="H17" s="5917">
        <v>3</v>
      </c>
      <c r="I17" s="5917">
        <v>0</v>
      </c>
      <c r="J17" s="5917">
        <v>0</v>
      </c>
      <c r="K17" s="5917">
        <v>0</v>
      </c>
      <c r="L17" s="5917">
        <v>0</v>
      </c>
      <c r="M17" s="5917">
        <v>0</v>
      </c>
      <c r="N17" s="5917">
        <v>0</v>
      </c>
      <c r="O17" s="5917">
        <v>0</v>
      </c>
      <c r="P17" s="5917">
        <v>0</v>
      </c>
      <c r="Q17" s="5917">
        <v>0</v>
      </c>
      <c r="R17" s="5917">
        <v>0</v>
      </c>
      <c r="S17" s="5917">
        <v>0</v>
      </c>
      <c r="T17" s="5917">
        <v>0</v>
      </c>
      <c r="U17" s="6243">
        <v>0</v>
      </c>
      <c r="V17" s="5916">
        <v>0</v>
      </c>
      <c r="W17" s="5917">
        <v>0</v>
      </c>
      <c r="X17" s="6535">
        <v>124</v>
      </c>
    </row>
    <row r="18" spans="1:32" s="236" customFormat="1">
      <c r="A18" s="4166" t="s">
        <v>15</v>
      </c>
      <c r="B18" s="5300">
        <v>82</v>
      </c>
      <c r="C18" s="5300">
        <v>111</v>
      </c>
      <c r="D18" s="5300">
        <v>94</v>
      </c>
      <c r="E18" s="5300">
        <v>1</v>
      </c>
      <c r="F18" s="3554">
        <f t="shared" si="0"/>
        <v>0</v>
      </c>
      <c r="G18" s="5300">
        <v>0</v>
      </c>
      <c r="H18" s="5300">
        <v>0</v>
      </c>
      <c r="I18" s="5300">
        <v>0</v>
      </c>
      <c r="J18" s="5300">
        <v>0</v>
      </c>
      <c r="K18" s="5300">
        <v>0</v>
      </c>
      <c r="L18" s="5300">
        <v>0</v>
      </c>
      <c r="M18" s="5300">
        <v>0</v>
      </c>
      <c r="N18" s="5300">
        <v>0</v>
      </c>
      <c r="O18" s="5300">
        <v>0</v>
      </c>
      <c r="P18" s="5300">
        <v>0</v>
      </c>
      <c r="Q18" s="5300">
        <v>0</v>
      </c>
      <c r="R18" s="5300">
        <v>0</v>
      </c>
      <c r="S18" s="5300">
        <v>0</v>
      </c>
      <c r="T18" s="5300">
        <v>0</v>
      </c>
      <c r="U18" s="6243">
        <v>0</v>
      </c>
      <c r="V18" s="6076">
        <v>0</v>
      </c>
      <c r="W18" s="5300">
        <v>0</v>
      </c>
      <c r="X18" s="5819">
        <v>0</v>
      </c>
    </row>
    <row r="19" spans="1:32" s="236" customFormat="1">
      <c r="A19" s="4166" t="s">
        <v>16</v>
      </c>
      <c r="B19" s="5819">
        <v>144</v>
      </c>
      <c r="C19" s="5819">
        <v>162</v>
      </c>
      <c r="D19" s="5819">
        <v>142</v>
      </c>
      <c r="E19" s="5819">
        <v>2</v>
      </c>
      <c r="F19" s="3554">
        <f t="shared" si="0"/>
        <v>4</v>
      </c>
      <c r="G19" s="5819">
        <v>0</v>
      </c>
      <c r="H19" s="5819">
        <v>4</v>
      </c>
      <c r="I19" s="5819">
        <v>0</v>
      </c>
      <c r="J19" s="5819">
        <v>0</v>
      </c>
      <c r="K19" s="5819">
        <v>0</v>
      </c>
      <c r="L19" s="5819">
        <v>0</v>
      </c>
      <c r="M19" s="5819">
        <v>0</v>
      </c>
      <c r="N19" s="5819">
        <v>0</v>
      </c>
      <c r="O19" s="5819">
        <v>0</v>
      </c>
      <c r="P19" s="5819">
        <v>0</v>
      </c>
      <c r="Q19" s="5819">
        <v>0</v>
      </c>
      <c r="R19" s="5819">
        <v>0</v>
      </c>
      <c r="S19" s="5819">
        <v>0</v>
      </c>
      <c r="T19" s="5819">
        <v>0</v>
      </c>
      <c r="U19" s="6243">
        <v>0</v>
      </c>
      <c r="V19" s="5818">
        <v>0</v>
      </c>
      <c r="W19" s="5819">
        <v>2</v>
      </c>
      <c r="X19" s="5819">
        <v>1734</v>
      </c>
    </row>
    <row r="20" spans="1:32" s="236" customFormat="1">
      <c r="A20" s="4166" t="s">
        <v>17</v>
      </c>
      <c r="B20" s="5300">
        <v>66</v>
      </c>
      <c r="C20" s="5300">
        <v>92</v>
      </c>
      <c r="D20" s="5300">
        <v>72</v>
      </c>
      <c r="E20" s="5300">
        <v>0</v>
      </c>
      <c r="F20" s="3554">
        <f t="shared" si="0"/>
        <v>4</v>
      </c>
      <c r="G20" s="5300">
        <v>0</v>
      </c>
      <c r="H20" s="5300">
        <v>3</v>
      </c>
      <c r="I20" s="5300">
        <v>0</v>
      </c>
      <c r="J20" s="5300">
        <v>0</v>
      </c>
      <c r="K20" s="5300">
        <v>0</v>
      </c>
      <c r="L20" s="5300">
        <v>0</v>
      </c>
      <c r="M20" s="5300">
        <v>0</v>
      </c>
      <c r="N20" s="5300">
        <v>0</v>
      </c>
      <c r="O20" s="5300">
        <v>0</v>
      </c>
      <c r="P20" s="5300">
        <v>0</v>
      </c>
      <c r="Q20" s="5300">
        <v>0</v>
      </c>
      <c r="R20" s="5300">
        <v>0</v>
      </c>
      <c r="S20" s="5300">
        <v>0</v>
      </c>
      <c r="T20" s="5300">
        <v>0</v>
      </c>
      <c r="U20" s="6243">
        <v>1</v>
      </c>
      <c r="V20" s="6076" t="s">
        <v>2753</v>
      </c>
      <c r="W20" s="5300">
        <v>0</v>
      </c>
      <c r="X20" s="5819">
        <v>1339</v>
      </c>
    </row>
    <row r="21" spans="1:32" s="236" customFormat="1">
      <c r="A21" s="4166" t="s">
        <v>18</v>
      </c>
      <c r="B21" s="6070">
        <v>52</v>
      </c>
      <c r="C21" s="6070">
        <v>23</v>
      </c>
      <c r="D21" s="6070">
        <v>37</v>
      </c>
      <c r="E21" s="6070">
        <v>1</v>
      </c>
      <c r="F21" s="3554">
        <f t="shared" si="0"/>
        <v>0</v>
      </c>
      <c r="G21" s="6070">
        <v>0</v>
      </c>
      <c r="H21" s="6070">
        <v>0</v>
      </c>
      <c r="I21" s="6070">
        <v>0</v>
      </c>
      <c r="J21" s="6070">
        <v>0</v>
      </c>
      <c r="K21" s="6070">
        <v>0</v>
      </c>
      <c r="L21" s="6070">
        <v>0</v>
      </c>
      <c r="M21" s="6070">
        <v>0</v>
      </c>
      <c r="N21" s="6070">
        <v>0</v>
      </c>
      <c r="O21" s="6070">
        <v>0</v>
      </c>
      <c r="P21" s="6070">
        <v>0</v>
      </c>
      <c r="Q21" s="6070">
        <v>0</v>
      </c>
      <c r="R21" s="6070">
        <v>0</v>
      </c>
      <c r="S21" s="6070">
        <v>0</v>
      </c>
      <c r="T21" s="6070">
        <v>0</v>
      </c>
      <c r="U21" s="6243">
        <v>0</v>
      </c>
      <c r="V21" s="6021">
        <v>0</v>
      </c>
      <c r="W21" s="6070">
        <v>0</v>
      </c>
      <c r="X21" s="6535">
        <v>0</v>
      </c>
    </row>
    <row r="22" spans="1:32" s="236" customFormat="1">
      <c r="A22" s="4166" t="s">
        <v>19</v>
      </c>
      <c r="B22" s="6070">
        <v>611</v>
      </c>
      <c r="C22" s="6070">
        <v>631</v>
      </c>
      <c r="D22" s="6070">
        <v>569</v>
      </c>
      <c r="E22" s="6070">
        <v>0</v>
      </c>
      <c r="F22" s="3554">
        <f t="shared" si="0"/>
        <v>0</v>
      </c>
      <c r="G22" s="6070">
        <v>0</v>
      </c>
      <c r="H22" s="6070">
        <v>0</v>
      </c>
      <c r="I22" s="6070">
        <v>0</v>
      </c>
      <c r="J22" s="6070">
        <v>0</v>
      </c>
      <c r="K22" s="6070">
        <v>0</v>
      </c>
      <c r="L22" s="6070">
        <v>0</v>
      </c>
      <c r="M22" s="6070">
        <v>0</v>
      </c>
      <c r="N22" s="6070">
        <v>0</v>
      </c>
      <c r="O22" s="6070">
        <v>0</v>
      </c>
      <c r="P22" s="6070">
        <v>0</v>
      </c>
      <c r="Q22" s="6070">
        <v>0</v>
      </c>
      <c r="R22" s="6070">
        <v>0</v>
      </c>
      <c r="S22" s="6070">
        <v>0</v>
      </c>
      <c r="T22" s="6070">
        <v>0</v>
      </c>
      <c r="U22" s="6243">
        <v>0</v>
      </c>
      <c r="V22" s="6021" t="s">
        <v>398</v>
      </c>
      <c r="W22" s="6070">
        <v>0</v>
      </c>
      <c r="X22" s="6535">
        <v>2446</v>
      </c>
    </row>
    <row r="23" spans="1:32" s="236" customFormat="1">
      <c r="A23" s="4166" t="s">
        <v>20</v>
      </c>
      <c r="B23" s="5917">
        <v>621</v>
      </c>
      <c r="C23" s="5917">
        <v>704</v>
      </c>
      <c r="D23" s="5917">
        <v>632</v>
      </c>
      <c r="E23" s="5917">
        <v>5</v>
      </c>
      <c r="F23" s="3554">
        <f t="shared" si="0"/>
        <v>18</v>
      </c>
      <c r="G23" s="5917">
        <v>1</v>
      </c>
      <c r="H23" s="5917">
        <v>8</v>
      </c>
      <c r="I23" s="5917">
        <v>0</v>
      </c>
      <c r="J23" s="5917">
        <v>0</v>
      </c>
      <c r="K23" s="5917">
        <v>0</v>
      </c>
      <c r="L23" s="5917">
        <v>0</v>
      </c>
      <c r="M23" s="5917">
        <v>0</v>
      </c>
      <c r="N23" s="5917">
        <v>0</v>
      </c>
      <c r="O23" s="5917">
        <v>0</v>
      </c>
      <c r="P23" s="5917">
        <v>0</v>
      </c>
      <c r="Q23" s="5917">
        <v>0</v>
      </c>
      <c r="R23" s="5917">
        <v>0</v>
      </c>
      <c r="S23" s="5917">
        <v>0</v>
      </c>
      <c r="T23" s="5917">
        <v>0</v>
      </c>
      <c r="U23" s="6243">
        <v>9</v>
      </c>
      <c r="V23" s="5916" t="s">
        <v>1902</v>
      </c>
      <c r="W23" s="5917">
        <v>0</v>
      </c>
      <c r="X23" s="6535">
        <v>1519</v>
      </c>
    </row>
    <row r="24" spans="1:32" s="236" customFormat="1">
      <c r="A24" s="4166" t="s">
        <v>21</v>
      </c>
      <c r="B24" s="6070">
        <v>57</v>
      </c>
      <c r="C24" s="6070">
        <v>69</v>
      </c>
      <c r="D24" s="6070">
        <v>54</v>
      </c>
      <c r="E24" s="6070">
        <v>2</v>
      </c>
      <c r="F24" s="3554">
        <f t="shared" si="0"/>
        <v>2</v>
      </c>
      <c r="G24" s="6070">
        <v>0</v>
      </c>
      <c r="H24" s="6070">
        <v>0</v>
      </c>
      <c r="I24" s="6070">
        <v>0</v>
      </c>
      <c r="J24" s="6070">
        <v>0</v>
      </c>
      <c r="K24" s="6070">
        <v>0</v>
      </c>
      <c r="L24" s="6070">
        <v>0</v>
      </c>
      <c r="M24" s="6070">
        <v>0</v>
      </c>
      <c r="N24" s="6070">
        <v>0</v>
      </c>
      <c r="O24" s="6070">
        <v>0</v>
      </c>
      <c r="P24" s="6070">
        <v>0</v>
      </c>
      <c r="Q24" s="6070">
        <v>0</v>
      </c>
      <c r="R24" s="6070">
        <v>0</v>
      </c>
      <c r="S24" s="6070">
        <v>0</v>
      </c>
      <c r="T24" s="6070">
        <v>0</v>
      </c>
      <c r="U24" s="6243">
        <v>2</v>
      </c>
      <c r="V24" s="6021" t="s">
        <v>925</v>
      </c>
      <c r="W24" s="6070">
        <v>0</v>
      </c>
      <c r="X24" s="6535">
        <v>842</v>
      </c>
    </row>
    <row r="25" spans="1:32" s="236" customFormat="1">
      <c r="A25" s="4166" t="s">
        <v>22</v>
      </c>
      <c r="B25" s="6070">
        <v>120</v>
      </c>
      <c r="C25" s="6070">
        <v>147</v>
      </c>
      <c r="D25" s="6070">
        <v>128</v>
      </c>
      <c r="E25" s="6070">
        <v>0</v>
      </c>
      <c r="F25" s="3554">
        <f t="shared" si="0"/>
        <v>0</v>
      </c>
      <c r="G25" s="6070">
        <v>0</v>
      </c>
      <c r="H25" s="6070">
        <v>0</v>
      </c>
      <c r="I25" s="6070">
        <v>0</v>
      </c>
      <c r="J25" s="6070">
        <v>0</v>
      </c>
      <c r="K25" s="6070">
        <v>0</v>
      </c>
      <c r="L25" s="6070">
        <v>0</v>
      </c>
      <c r="M25" s="6070">
        <v>0</v>
      </c>
      <c r="N25" s="6070">
        <v>0</v>
      </c>
      <c r="O25" s="6070">
        <v>0</v>
      </c>
      <c r="P25" s="6070">
        <v>0</v>
      </c>
      <c r="Q25" s="6070">
        <v>0</v>
      </c>
      <c r="R25" s="6070">
        <v>0</v>
      </c>
      <c r="S25" s="6070">
        <v>0</v>
      </c>
      <c r="T25" s="6070">
        <v>0</v>
      </c>
      <c r="U25" s="6243">
        <v>0</v>
      </c>
      <c r="V25" s="6021" t="s">
        <v>398</v>
      </c>
      <c r="W25" s="6070">
        <v>0</v>
      </c>
      <c r="X25" s="6535">
        <v>1125</v>
      </c>
    </row>
    <row r="26" spans="1:32" s="236" customFormat="1">
      <c r="A26" s="4166" t="s">
        <v>23</v>
      </c>
      <c r="B26" s="6070">
        <v>881</v>
      </c>
      <c r="C26" s="6070">
        <v>1027</v>
      </c>
      <c r="D26" s="6070">
        <v>841</v>
      </c>
      <c r="E26" s="6070">
        <v>14</v>
      </c>
      <c r="F26" s="3554">
        <f t="shared" si="0"/>
        <v>40</v>
      </c>
      <c r="G26" s="6070">
        <v>14</v>
      </c>
      <c r="H26" s="6070">
        <v>9</v>
      </c>
      <c r="I26" s="6070">
        <v>0</v>
      </c>
      <c r="J26" s="6070">
        <v>7</v>
      </c>
      <c r="K26" s="6070">
        <v>0</v>
      </c>
      <c r="L26" s="6070">
        <v>1</v>
      </c>
      <c r="M26" s="6070">
        <v>0</v>
      </c>
      <c r="N26" s="6070">
        <v>9</v>
      </c>
      <c r="O26" s="6070">
        <v>0</v>
      </c>
      <c r="P26" s="6070">
        <v>0</v>
      </c>
      <c r="Q26" s="6070">
        <v>0</v>
      </c>
      <c r="R26" s="6070">
        <v>0</v>
      </c>
      <c r="S26" s="6070">
        <v>0</v>
      </c>
      <c r="T26" s="6070">
        <v>0</v>
      </c>
      <c r="U26" s="6243">
        <v>0</v>
      </c>
      <c r="V26" s="6021"/>
      <c r="W26" s="6070">
        <v>0</v>
      </c>
      <c r="X26" s="6535">
        <v>4665</v>
      </c>
    </row>
    <row r="27" spans="1:32" s="4163" customFormat="1">
      <c r="A27" s="4166" t="s">
        <v>24</v>
      </c>
      <c r="B27" s="5300" t="s">
        <v>815</v>
      </c>
      <c r="C27" s="5300" t="s">
        <v>815</v>
      </c>
      <c r="D27" s="5300" t="s">
        <v>815</v>
      </c>
      <c r="E27" s="5300" t="s">
        <v>815</v>
      </c>
      <c r="F27" s="3554">
        <f t="shared" si="0"/>
        <v>0</v>
      </c>
      <c r="G27" s="5300" t="s">
        <v>815</v>
      </c>
      <c r="H27" s="5300" t="s">
        <v>815</v>
      </c>
      <c r="I27" s="5300" t="s">
        <v>815</v>
      </c>
      <c r="J27" s="5300" t="s">
        <v>815</v>
      </c>
      <c r="K27" s="5300" t="s">
        <v>815</v>
      </c>
      <c r="L27" s="5300" t="s">
        <v>815</v>
      </c>
      <c r="M27" s="5300" t="s">
        <v>815</v>
      </c>
      <c r="N27" s="5300" t="s">
        <v>815</v>
      </c>
      <c r="O27" s="5300" t="s">
        <v>815</v>
      </c>
      <c r="P27" s="5300" t="s">
        <v>815</v>
      </c>
      <c r="Q27" s="5300" t="s">
        <v>815</v>
      </c>
      <c r="R27" s="5300" t="s">
        <v>815</v>
      </c>
      <c r="S27" s="5300" t="s">
        <v>815</v>
      </c>
      <c r="T27" s="5300" t="s">
        <v>815</v>
      </c>
      <c r="U27" s="6243" t="s">
        <v>815</v>
      </c>
      <c r="V27" s="6076" t="s">
        <v>815</v>
      </c>
      <c r="W27" s="5300" t="s">
        <v>815</v>
      </c>
      <c r="X27" s="6535">
        <v>9815</v>
      </c>
      <c r="Y27" s="236"/>
      <c r="Z27" s="236"/>
      <c r="AA27" s="236"/>
      <c r="AB27" s="236"/>
      <c r="AC27" s="236"/>
      <c r="AD27" s="236"/>
      <c r="AE27" s="236"/>
      <c r="AF27" s="236"/>
    </row>
    <row r="28" spans="1:32" s="236" customFormat="1">
      <c r="A28" s="4166" t="s">
        <v>25</v>
      </c>
      <c r="B28" s="6070">
        <v>209</v>
      </c>
      <c r="C28" s="6070">
        <v>222</v>
      </c>
      <c r="D28" s="6070">
        <v>187</v>
      </c>
      <c r="E28" s="6070">
        <v>1</v>
      </c>
      <c r="F28" s="3554">
        <f t="shared" si="0"/>
        <v>5</v>
      </c>
      <c r="G28" s="6070">
        <v>1</v>
      </c>
      <c r="H28" s="6070">
        <v>2</v>
      </c>
      <c r="I28" s="6070">
        <v>0</v>
      </c>
      <c r="J28" s="6070">
        <v>2</v>
      </c>
      <c r="K28" s="6070">
        <v>0</v>
      </c>
      <c r="L28" s="6070">
        <v>0</v>
      </c>
      <c r="M28" s="6070">
        <v>0</v>
      </c>
      <c r="N28" s="6070">
        <v>0</v>
      </c>
      <c r="O28" s="6070">
        <v>0</v>
      </c>
      <c r="P28" s="6070">
        <v>0</v>
      </c>
      <c r="Q28" s="6070">
        <v>0</v>
      </c>
      <c r="R28" s="6070">
        <v>0</v>
      </c>
      <c r="S28" s="6070">
        <v>0</v>
      </c>
      <c r="T28" s="6070">
        <v>0</v>
      </c>
      <c r="U28" s="6243">
        <v>0</v>
      </c>
      <c r="V28" s="6021">
        <v>0</v>
      </c>
      <c r="W28" s="6070">
        <v>0</v>
      </c>
      <c r="X28" s="6535">
        <v>742</v>
      </c>
    </row>
    <row r="29" spans="1:32" s="236" customFormat="1">
      <c r="A29" s="4166" t="s">
        <v>26</v>
      </c>
      <c r="B29" s="5819">
        <v>155</v>
      </c>
      <c r="C29" s="5819">
        <v>155</v>
      </c>
      <c r="D29" s="5819">
        <v>135</v>
      </c>
      <c r="E29" s="5819">
        <v>2</v>
      </c>
      <c r="F29" s="3554">
        <f t="shared" si="0"/>
        <v>6</v>
      </c>
      <c r="G29" s="5819">
        <v>0</v>
      </c>
      <c r="H29" s="5819">
        <v>1</v>
      </c>
      <c r="I29" s="5819">
        <v>0</v>
      </c>
      <c r="J29" s="5819">
        <v>4</v>
      </c>
      <c r="K29" s="5819">
        <v>0</v>
      </c>
      <c r="L29" s="5819">
        <v>0</v>
      </c>
      <c r="M29" s="5819">
        <v>0</v>
      </c>
      <c r="N29" s="5819">
        <v>1</v>
      </c>
      <c r="O29" s="5819">
        <v>0</v>
      </c>
      <c r="P29" s="5819">
        <v>0</v>
      </c>
      <c r="Q29" s="5819">
        <v>0</v>
      </c>
      <c r="R29" s="5819">
        <v>0</v>
      </c>
      <c r="S29" s="5819">
        <v>0</v>
      </c>
      <c r="T29" s="5819">
        <v>0</v>
      </c>
      <c r="U29" s="6243">
        <v>0</v>
      </c>
      <c r="V29" s="5818" t="s">
        <v>398</v>
      </c>
      <c r="W29" s="5819">
        <v>4</v>
      </c>
      <c r="X29" s="5819">
        <v>978</v>
      </c>
    </row>
    <row r="30" spans="1:32" s="236" customFormat="1">
      <c r="A30" s="4166" t="s">
        <v>27</v>
      </c>
      <c r="B30" s="5917">
        <v>59</v>
      </c>
      <c r="C30" s="5917">
        <v>68</v>
      </c>
      <c r="D30" s="5917">
        <v>53</v>
      </c>
      <c r="E30" s="5917">
        <v>1</v>
      </c>
      <c r="F30" s="3554">
        <f t="shared" si="0"/>
        <v>0</v>
      </c>
      <c r="G30" s="5917">
        <v>0</v>
      </c>
      <c r="H30" s="5917">
        <v>0</v>
      </c>
      <c r="I30" s="5917">
        <v>0</v>
      </c>
      <c r="J30" s="5917">
        <v>0</v>
      </c>
      <c r="K30" s="5917">
        <v>0</v>
      </c>
      <c r="L30" s="5917">
        <v>0</v>
      </c>
      <c r="M30" s="5917">
        <v>0</v>
      </c>
      <c r="N30" s="5917">
        <v>0</v>
      </c>
      <c r="O30" s="5917">
        <v>0</v>
      </c>
      <c r="P30" s="5917">
        <v>0</v>
      </c>
      <c r="Q30" s="5917">
        <v>0</v>
      </c>
      <c r="R30" s="5917">
        <v>0</v>
      </c>
      <c r="S30" s="5917">
        <v>0</v>
      </c>
      <c r="T30" s="5917">
        <v>0</v>
      </c>
      <c r="U30" s="6243">
        <v>0</v>
      </c>
      <c r="V30" s="5916">
        <v>0</v>
      </c>
      <c r="W30" s="5917">
        <v>0</v>
      </c>
      <c r="X30" s="6535">
        <v>531</v>
      </c>
    </row>
    <row r="31" spans="1:32" s="236" customFormat="1">
      <c r="A31" s="4166" t="s">
        <v>28</v>
      </c>
      <c r="B31" s="6070">
        <v>40</v>
      </c>
      <c r="C31" s="6070">
        <v>46</v>
      </c>
      <c r="D31" s="6070">
        <v>38</v>
      </c>
      <c r="E31" s="6070">
        <v>0</v>
      </c>
      <c r="F31" s="3554">
        <f t="shared" si="0"/>
        <v>0</v>
      </c>
      <c r="G31" s="6070">
        <v>0</v>
      </c>
      <c r="H31" s="6070">
        <v>0</v>
      </c>
      <c r="I31" s="6070">
        <v>0</v>
      </c>
      <c r="J31" s="6070">
        <v>0</v>
      </c>
      <c r="K31" s="6070">
        <v>0</v>
      </c>
      <c r="L31" s="6070">
        <v>0</v>
      </c>
      <c r="M31" s="6070">
        <v>0</v>
      </c>
      <c r="N31" s="6070">
        <v>0</v>
      </c>
      <c r="O31" s="6070">
        <v>0</v>
      </c>
      <c r="P31" s="6070">
        <v>0</v>
      </c>
      <c r="Q31" s="6070">
        <v>0</v>
      </c>
      <c r="R31" s="6070">
        <v>0</v>
      </c>
      <c r="S31" s="6070">
        <v>0</v>
      </c>
      <c r="T31" s="6070">
        <v>0</v>
      </c>
      <c r="U31" s="6243">
        <v>0</v>
      </c>
      <c r="V31" s="6021" t="s">
        <v>398</v>
      </c>
      <c r="W31" s="6070">
        <v>0</v>
      </c>
      <c r="X31" s="6535">
        <v>1011</v>
      </c>
    </row>
    <row r="32" spans="1:32" s="236" customFormat="1">
      <c r="A32" s="4166" t="s">
        <v>29</v>
      </c>
      <c r="B32" s="6070">
        <v>137</v>
      </c>
      <c r="C32" s="6070">
        <v>165</v>
      </c>
      <c r="D32" s="6070">
        <v>126</v>
      </c>
      <c r="E32" s="6070">
        <v>2</v>
      </c>
      <c r="F32" s="3554">
        <f t="shared" si="0"/>
        <v>6</v>
      </c>
      <c r="G32" s="6070">
        <v>0</v>
      </c>
      <c r="H32" s="6070">
        <v>5</v>
      </c>
      <c r="I32" s="6070">
        <v>0</v>
      </c>
      <c r="J32" s="6070">
        <v>1</v>
      </c>
      <c r="K32" s="6070">
        <v>0</v>
      </c>
      <c r="L32" s="6070">
        <v>0</v>
      </c>
      <c r="M32" s="6070">
        <v>0</v>
      </c>
      <c r="N32" s="6070">
        <v>0</v>
      </c>
      <c r="O32" s="6070">
        <v>0</v>
      </c>
      <c r="P32" s="6070">
        <v>0</v>
      </c>
      <c r="Q32" s="6070">
        <v>0</v>
      </c>
      <c r="R32" s="6070">
        <v>0</v>
      </c>
      <c r="S32" s="6070">
        <v>0</v>
      </c>
      <c r="T32" s="6070">
        <v>0</v>
      </c>
      <c r="U32" s="6243">
        <v>0</v>
      </c>
      <c r="V32" s="6021" t="s">
        <v>725</v>
      </c>
      <c r="W32" s="6070">
        <v>0</v>
      </c>
      <c r="X32" s="6535">
        <v>1072</v>
      </c>
    </row>
    <row r="33" spans="1:32" s="236" customFormat="1">
      <c r="A33" s="4166" t="s">
        <v>30</v>
      </c>
      <c r="B33" s="5917">
        <v>1</v>
      </c>
      <c r="C33" s="5917">
        <v>1</v>
      </c>
      <c r="D33" s="5917">
        <v>1</v>
      </c>
      <c r="E33" s="5917">
        <v>0</v>
      </c>
      <c r="F33" s="3554">
        <f t="shared" si="0"/>
        <v>0</v>
      </c>
      <c r="G33" s="5917">
        <v>0</v>
      </c>
      <c r="H33" s="5917">
        <v>0</v>
      </c>
      <c r="I33" s="5917">
        <v>0</v>
      </c>
      <c r="J33" s="5917">
        <v>0</v>
      </c>
      <c r="K33" s="5917">
        <v>0</v>
      </c>
      <c r="L33" s="5917">
        <v>0</v>
      </c>
      <c r="M33" s="5917">
        <v>0</v>
      </c>
      <c r="N33" s="5917">
        <v>0</v>
      </c>
      <c r="O33" s="5917">
        <v>0</v>
      </c>
      <c r="P33" s="5917">
        <v>0</v>
      </c>
      <c r="Q33" s="5917">
        <v>0</v>
      </c>
      <c r="R33" s="5917">
        <v>0</v>
      </c>
      <c r="S33" s="5917">
        <v>0</v>
      </c>
      <c r="T33" s="5917">
        <v>0</v>
      </c>
      <c r="U33" s="6243">
        <v>0</v>
      </c>
      <c r="V33" s="5916">
        <v>0</v>
      </c>
      <c r="W33" s="5917">
        <v>0</v>
      </c>
      <c r="X33" s="6535">
        <v>0</v>
      </c>
    </row>
    <row r="34" spans="1:32" s="6245" customFormat="1">
      <c r="A34" s="4166" t="s">
        <v>31</v>
      </c>
      <c r="B34" s="6070">
        <v>99</v>
      </c>
      <c r="C34" s="6070">
        <v>101</v>
      </c>
      <c r="D34" s="6070">
        <v>85</v>
      </c>
      <c r="E34" s="6070">
        <v>43</v>
      </c>
      <c r="F34" s="3554">
        <f t="shared" si="0"/>
        <v>0</v>
      </c>
      <c r="G34" s="5917">
        <v>0</v>
      </c>
      <c r="H34" s="5917">
        <v>0</v>
      </c>
      <c r="I34" s="5917">
        <v>0</v>
      </c>
      <c r="J34" s="5917">
        <v>0</v>
      </c>
      <c r="K34" s="5917">
        <v>0</v>
      </c>
      <c r="L34" s="5917">
        <v>0</v>
      </c>
      <c r="M34" s="5917">
        <v>0</v>
      </c>
      <c r="N34" s="5917">
        <v>0</v>
      </c>
      <c r="O34" s="5917">
        <v>0</v>
      </c>
      <c r="P34" s="5917">
        <v>0</v>
      </c>
      <c r="Q34" s="5917">
        <v>0</v>
      </c>
      <c r="R34" s="5917">
        <v>0</v>
      </c>
      <c r="S34" s="5917">
        <v>0</v>
      </c>
      <c r="T34" s="5917">
        <v>0</v>
      </c>
      <c r="U34" s="6243">
        <v>0</v>
      </c>
      <c r="V34" s="5916">
        <v>0</v>
      </c>
      <c r="W34" s="5917">
        <v>0</v>
      </c>
      <c r="X34" s="6535">
        <v>1168</v>
      </c>
      <c r="Y34" s="236"/>
      <c r="Z34" s="236"/>
      <c r="AA34" s="236"/>
      <c r="AB34" s="236"/>
      <c r="AC34" s="236"/>
      <c r="AD34" s="236"/>
      <c r="AE34" s="236"/>
      <c r="AF34" s="236"/>
    </row>
    <row r="35" spans="1:32" s="236" customFormat="1">
      <c r="A35" s="4166" t="s">
        <v>32</v>
      </c>
      <c r="B35" s="6070">
        <v>167</v>
      </c>
      <c r="C35" s="6070">
        <v>209</v>
      </c>
      <c r="D35" s="6070">
        <v>180</v>
      </c>
      <c r="E35" s="6070">
        <v>3</v>
      </c>
      <c r="F35" s="3554">
        <f t="shared" si="0"/>
        <v>4</v>
      </c>
      <c r="G35" s="6070">
        <v>0</v>
      </c>
      <c r="H35" s="6070">
        <v>3</v>
      </c>
      <c r="I35" s="6070">
        <v>0</v>
      </c>
      <c r="J35" s="6070">
        <v>1</v>
      </c>
      <c r="K35" s="6070">
        <v>0</v>
      </c>
      <c r="L35" s="6070">
        <v>0</v>
      </c>
      <c r="M35" s="6070">
        <v>0</v>
      </c>
      <c r="N35" s="6070">
        <v>0</v>
      </c>
      <c r="O35" s="6070">
        <v>0</v>
      </c>
      <c r="P35" s="6070">
        <v>0</v>
      </c>
      <c r="Q35" s="6070">
        <v>0</v>
      </c>
      <c r="R35" s="6070">
        <v>0</v>
      </c>
      <c r="S35" s="6070">
        <v>0</v>
      </c>
      <c r="T35" s="6070">
        <v>0</v>
      </c>
      <c r="U35" s="6243">
        <v>0</v>
      </c>
      <c r="V35" s="6021">
        <v>0</v>
      </c>
      <c r="W35" s="6070">
        <v>0</v>
      </c>
      <c r="X35" s="6535">
        <v>958</v>
      </c>
    </row>
    <row r="36" spans="1:32" s="236" customFormat="1">
      <c r="A36" s="4166" t="s">
        <v>33</v>
      </c>
      <c r="B36" s="6070">
        <v>25</v>
      </c>
      <c r="C36" s="6070">
        <v>25</v>
      </c>
      <c r="D36" s="6070">
        <v>24</v>
      </c>
      <c r="E36" s="6070">
        <v>0</v>
      </c>
      <c r="F36" s="3554">
        <f t="shared" si="0"/>
        <v>0</v>
      </c>
      <c r="G36" s="6070">
        <v>0</v>
      </c>
      <c r="H36" s="6070">
        <v>0</v>
      </c>
      <c r="I36" s="6070">
        <v>0</v>
      </c>
      <c r="J36" s="6070">
        <v>0</v>
      </c>
      <c r="K36" s="6070">
        <v>0</v>
      </c>
      <c r="L36" s="6070">
        <v>0</v>
      </c>
      <c r="M36" s="6070">
        <v>0</v>
      </c>
      <c r="N36" s="6070">
        <v>0</v>
      </c>
      <c r="O36" s="6070">
        <v>0</v>
      </c>
      <c r="P36" s="6070">
        <v>0</v>
      </c>
      <c r="Q36" s="6070">
        <v>0</v>
      </c>
      <c r="R36" s="6070">
        <v>0</v>
      </c>
      <c r="S36" s="6070">
        <v>0</v>
      </c>
      <c r="T36" s="6070">
        <v>0</v>
      </c>
      <c r="U36" s="6243">
        <v>0</v>
      </c>
      <c r="V36" s="6021" t="s">
        <v>1045</v>
      </c>
      <c r="W36" s="6070">
        <v>0</v>
      </c>
      <c r="X36" s="6535">
        <v>363</v>
      </c>
    </row>
    <row r="37" spans="1:32" s="236" customFormat="1">
      <c r="A37" s="4166" t="s">
        <v>34</v>
      </c>
      <c r="B37" s="5917">
        <v>95</v>
      </c>
      <c r="C37" s="5917">
        <v>81</v>
      </c>
      <c r="D37" s="5917">
        <v>81</v>
      </c>
      <c r="E37" s="5917">
        <v>0</v>
      </c>
      <c r="F37" s="3554">
        <f t="shared" si="0"/>
        <v>0</v>
      </c>
      <c r="G37" s="5917">
        <v>0</v>
      </c>
      <c r="H37" s="5917">
        <v>0</v>
      </c>
      <c r="I37" s="5917">
        <v>0</v>
      </c>
      <c r="J37" s="5917">
        <v>0</v>
      </c>
      <c r="K37" s="5917">
        <v>0</v>
      </c>
      <c r="L37" s="5917">
        <v>0</v>
      </c>
      <c r="M37" s="5917">
        <v>0</v>
      </c>
      <c r="N37" s="5917">
        <v>0</v>
      </c>
      <c r="O37" s="5917">
        <v>0</v>
      </c>
      <c r="P37" s="5917">
        <v>0</v>
      </c>
      <c r="Q37" s="5917">
        <v>0</v>
      </c>
      <c r="R37" s="5917">
        <v>0</v>
      </c>
      <c r="S37" s="5917">
        <v>0</v>
      </c>
      <c r="T37" s="5917">
        <v>0</v>
      </c>
      <c r="U37" s="6243">
        <v>0</v>
      </c>
      <c r="V37" s="5916">
        <v>0</v>
      </c>
      <c r="W37" s="5917">
        <v>0</v>
      </c>
      <c r="X37" s="6535">
        <v>823</v>
      </c>
    </row>
    <row r="38" spans="1:32" s="236" customFormat="1" ht="36">
      <c r="A38" s="4166" t="s">
        <v>35</v>
      </c>
      <c r="B38" s="5300">
        <v>96</v>
      </c>
      <c r="C38" s="5300">
        <v>111</v>
      </c>
      <c r="D38" s="5300">
        <v>79</v>
      </c>
      <c r="E38" s="5300">
        <v>0</v>
      </c>
      <c r="F38" s="3554">
        <f t="shared" si="0"/>
        <v>1</v>
      </c>
      <c r="G38" s="5300">
        <v>0</v>
      </c>
      <c r="H38" s="5300">
        <v>0</v>
      </c>
      <c r="I38" s="5300">
        <v>0</v>
      </c>
      <c r="J38" s="5300">
        <v>0</v>
      </c>
      <c r="K38" s="5300">
        <v>0</v>
      </c>
      <c r="L38" s="5300">
        <v>0</v>
      </c>
      <c r="M38" s="5300">
        <v>0</v>
      </c>
      <c r="N38" s="5300">
        <v>0</v>
      </c>
      <c r="O38" s="5300">
        <v>0</v>
      </c>
      <c r="P38" s="5300">
        <v>0</v>
      </c>
      <c r="Q38" s="5300">
        <v>0</v>
      </c>
      <c r="R38" s="5300">
        <v>0</v>
      </c>
      <c r="S38" s="5300">
        <v>0</v>
      </c>
      <c r="T38" s="5300">
        <v>0</v>
      </c>
      <c r="U38" s="6243">
        <v>1</v>
      </c>
      <c r="V38" s="6076" t="s">
        <v>2691</v>
      </c>
      <c r="W38" s="5300">
        <v>0</v>
      </c>
      <c r="X38" s="5819">
        <v>931</v>
      </c>
    </row>
    <row r="39" spans="1:32" s="236" customFormat="1">
      <c r="A39" s="4166" t="s">
        <v>36</v>
      </c>
      <c r="B39" s="5819">
        <v>963</v>
      </c>
      <c r="C39" s="5819">
        <v>1404</v>
      </c>
      <c r="D39" s="5819">
        <v>1151</v>
      </c>
      <c r="E39" s="5819">
        <v>11</v>
      </c>
      <c r="F39" s="3554">
        <f t="shared" si="0"/>
        <v>59</v>
      </c>
      <c r="G39" s="5819">
        <v>13</v>
      </c>
      <c r="H39" s="5819">
        <v>0</v>
      </c>
      <c r="I39" s="5819">
        <v>15</v>
      </c>
      <c r="J39" s="5819">
        <v>21</v>
      </c>
      <c r="K39" s="5819">
        <v>1</v>
      </c>
      <c r="L39" s="5819">
        <v>1</v>
      </c>
      <c r="M39" s="5819">
        <v>0</v>
      </c>
      <c r="N39" s="5819">
        <v>0</v>
      </c>
      <c r="O39" s="5819">
        <v>0</v>
      </c>
      <c r="P39" s="5819">
        <v>0</v>
      </c>
      <c r="Q39" s="5819">
        <v>0</v>
      </c>
      <c r="R39" s="5819">
        <v>0</v>
      </c>
      <c r="S39" s="5819">
        <v>0</v>
      </c>
      <c r="T39" s="5819">
        <v>0</v>
      </c>
      <c r="U39" s="6243">
        <v>8</v>
      </c>
      <c r="V39" s="5818" t="s">
        <v>1946</v>
      </c>
      <c r="W39" s="5819">
        <v>0</v>
      </c>
      <c r="X39" s="5819">
        <v>6833</v>
      </c>
    </row>
    <row r="40" spans="1:32" s="236" customFormat="1" ht="24">
      <c r="A40" s="4166" t="s">
        <v>37</v>
      </c>
      <c r="B40" s="5300">
        <v>30</v>
      </c>
      <c r="C40" s="5300">
        <v>46</v>
      </c>
      <c r="D40" s="5300">
        <v>37</v>
      </c>
      <c r="E40" s="5300">
        <v>0</v>
      </c>
      <c r="F40" s="3554">
        <f t="shared" si="0"/>
        <v>0</v>
      </c>
      <c r="G40" s="5300">
        <v>0</v>
      </c>
      <c r="H40" s="5300">
        <v>0</v>
      </c>
      <c r="I40" s="5300">
        <v>0</v>
      </c>
      <c r="J40" s="5300">
        <v>0</v>
      </c>
      <c r="K40" s="5300">
        <v>0</v>
      </c>
      <c r="L40" s="5300">
        <v>0</v>
      </c>
      <c r="M40" s="5300">
        <v>0</v>
      </c>
      <c r="N40" s="5300">
        <v>0</v>
      </c>
      <c r="O40" s="5300">
        <v>0</v>
      </c>
      <c r="P40" s="5300">
        <v>0</v>
      </c>
      <c r="Q40" s="5300">
        <v>0</v>
      </c>
      <c r="R40" s="5300">
        <v>0</v>
      </c>
      <c r="S40" s="5300">
        <v>0</v>
      </c>
      <c r="T40" s="5300">
        <v>0</v>
      </c>
      <c r="U40" s="6243">
        <v>0</v>
      </c>
      <c r="V40" s="6076">
        <v>0</v>
      </c>
      <c r="W40" s="5300">
        <v>0</v>
      </c>
      <c r="X40" s="5819" t="s">
        <v>1522</v>
      </c>
    </row>
    <row r="41" spans="1:32" s="236" customFormat="1">
      <c r="A41" s="4166" t="s">
        <v>38</v>
      </c>
      <c r="B41" s="6070">
        <v>9236</v>
      </c>
      <c r="C41" s="6070">
        <v>9150</v>
      </c>
      <c r="D41" s="6070">
        <v>6716</v>
      </c>
      <c r="E41" s="6070">
        <v>106</v>
      </c>
      <c r="F41" s="3554">
        <f t="shared" si="0"/>
        <v>282</v>
      </c>
      <c r="G41" s="6070">
        <v>8</v>
      </c>
      <c r="H41" s="6070">
        <v>72</v>
      </c>
      <c r="I41" s="6070">
        <v>6</v>
      </c>
      <c r="J41" s="6070">
        <v>193</v>
      </c>
      <c r="K41" s="6070">
        <v>0</v>
      </c>
      <c r="L41" s="6070">
        <v>0</v>
      </c>
      <c r="M41" s="6070">
        <v>3</v>
      </c>
      <c r="N41" s="6070">
        <v>0</v>
      </c>
      <c r="O41" s="6070">
        <v>0</v>
      </c>
      <c r="P41" s="6070">
        <v>0</v>
      </c>
      <c r="Q41" s="6070">
        <v>0</v>
      </c>
      <c r="R41" s="6070">
        <v>0</v>
      </c>
      <c r="S41" s="6070">
        <v>0</v>
      </c>
      <c r="T41" s="6070">
        <v>0</v>
      </c>
      <c r="U41" s="6243">
        <v>0</v>
      </c>
      <c r="V41" s="6021" t="s">
        <v>398</v>
      </c>
      <c r="W41" s="6070">
        <v>73</v>
      </c>
      <c r="X41" s="6535" t="s">
        <v>2313</v>
      </c>
    </row>
    <row r="42" spans="1:32" s="236" customFormat="1">
      <c r="A42" s="4166" t="s">
        <v>39</v>
      </c>
      <c r="B42" s="5917">
        <v>252</v>
      </c>
      <c r="C42" s="5917">
        <v>318</v>
      </c>
      <c r="D42" s="5917">
        <v>257</v>
      </c>
      <c r="E42" s="5917">
        <v>5</v>
      </c>
      <c r="F42" s="3554">
        <f t="shared" si="0"/>
        <v>13</v>
      </c>
      <c r="G42" s="5917">
        <v>0</v>
      </c>
      <c r="H42" s="5917">
        <v>8</v>
      </c>
      <c r="I42" s="5917">
        <v>0</v>
      </c>
      <c r="J42" s="5917">
        <v>3</v>
      </c>
      <c r="K42" s="5917">
        <v>0</v>
      </c>
      <c r="L42" s="5917">
        <v>0</v>
      </c>
      <c r="M42" s="5917">
        <v>1</v>
      </c>
      <c r="N42" s="5917">
        <v>0</v>
      </c>
      <c r="O42" s="5917">
        <v>0</v>
      </c>
      <c r="P42" s="5917">
        <v>0</v>
      </c>
      <c r="Q42" s="5917">
        <v>0</v>
      </c>
      <c r="R42" s="5917">
        <v>0</v>
      </c>
      <c r="S42" s="5917">
        <v>0</v>
      </c>
      <c r="T42" s="5917">
        <v>0</v>
      </c>
      <c r="U42" s="6243">
        <v>1</v>
      </c>
      <c r="V42" s="5916" t="s">
        <v>1327</v>
      </c>
      <c r="W42" s="5917">
        <v>0</v>
      </c>
      <c r="X42" s="6535">
        <v>3120</v>
      </c>
    </row>
    <row r="43" spans="1:32" s="236" customFormat="1" ht="48">
      <c r="A43" s="4166" t="s">
        <v>40</v>
      </c>
      <c r="B43" s="6070">
        <v>234</v>
      </c>
      <c r="C43" s="6070">
        <v>353</v>
      </c>
      <c r="D43" s="6070">
        <v>279</v>
      </c>
      <c r="E43" s="6070">
        <v>5</v>
      </c>
      <c r="F43" s="3554">
        <f t="shared" si="0"/>
        <v>14</v>
      </c>
      <c r="G43" s="6070">
        <v>0</v>
      </c>
      <c r="H43" s="6070">
        <v>11</v>
      </c>
      <c r="I43" s="6070">
        <v>0</v>
      </c>
      <c r="J43" s="6070">
        <v>0</v>
      </c>
      <c r="K43" s="6070">
        <v>0</v>
      </c>
      <c r="L43" s="6070">
        <v>0</v>
      </c>
      <c r="M43" s="6070">
        <v>0</v>
      </c>
      <c r="N43" s="6070">
        <v>2</v>
      </c>
      <c r="O43" s="6070">
        <v>0</v>
      </c>
      <c r="P43" s="6070">
        <v>0</v>
      </c>
      <c r="Q43" s="6070">
        <v>0</v>
      </c>
      <c r="R43" s="6070">
        <v>0</v>
      </c>
      <c r="S43" s="6070">
        <v>0</v>
      </c>
      <c r="T43" s="6070">
        <v>0</v>
      </c>
      <c r="U43" s="6243">
        <v>1</v>
      </c>
      <c r="V43" s="6021" t="s">
        <v>1463</v>
      </c>
      <c r="W43" s="6070">
        <v>6</v>
      </c>
      <c r="X43" s="6535">
        <v>4087</v>
      </c>
    </row>
    <row r="44" spans="1:32" s="236" customFormat="1">
      <c r="A44" s="4166" t="s">
        <v>41</v>
      </c>
      <c r="B44" s="5917">
        <v>2071</v>
      </c>
      <c r="C44" s="5917">
        <v>2070</v>
      </c>
      <c r="D44" s="5917">
        <v>1580</v>
      </c>
      <c r="E44" s="5917">
        <v>13</v>
      </c>
      <c r="F44" s="3554">
        <f t="shared" si="0"/>
        <v>90</v>
      </c>
      <c r="G44" s="5917">
        <v>0</v>
      </c>
      <c r="H44" s="5917">
        <v>55</v>
      </c>
      <c r="I44" s="5917">
        <v>2</v>
      </c>
      <c r="J44" s="5917">
        <v>32</v>
      </c>
      <c r="K44" s="5917">
        <v>0</v>
      </c>
      <c r="L44" s="5917">
        <v>0</v>
      </c>
      <c r="M44" s="5917">
        <v>0</v>
      </c>
      <c r="N44" s="5917">
        <v>1</v>
      </c>
      <c r="O44" s="5917">
        <v>0</v>
      </c>
      <c r="P44" s="5917">
        <v>0</v>
      </c>
      <c r="Q44" s="5917">
        <v>0</v>
      </c>
      <c r="R44" s="5917">
        <v>0</v>
      </c>
      <c r="S44" s="5917">
        <v>0</v>
      </c>
      <c r="T44" s="5917">
        <v>0</v>
      </c>
      <c r="U44" s="6243">
        <v>0</v>
      </c>
      <c r="V44" s="5916"/>
      <c r="W44" s="5917">
        <v>0</v>
      </c>
      <c r="X44" s="6535">
        <v>5854</v>
      </c>
    </row>
    <row r="45" spans="1:32" s="236" customFormat="1">
      <c r="A45" s="4166" t="s">
        <v>42</v>
      </c>
      <c r="B45" s="5917">
        <v>368</v>
      </c>
      <c r="C45" s="5917">
        <v>395</v>
      </c>
      <c r="D45" s="5917">
        <v>364</v>
      </c>
      <c r="E45" s="5917">
        <v>8</v>
      </c>
      <c r="F45" s="3554">
        <f t="shared" si="0"/>
        <v>4</v>
      </c>
      <c r="G45" s="5917">
        <v>0</v>
      </c>
      <c r="H45" s="5917">
        <v>3</v>
      </c>
      <c r="I45" s="5917">
        <v>0</v>
      </c>
      <c r="J45" s="5917">
        <v>1</v>
      </c>
      <c r="K45" s="5917">
        <v>0</v>
      </c>
      <c r="L45" s="5917">
        <v>0</v>
      </c>
      <c r="M45" s="5917">
        <v>0</v>
      </c>
      <c r="N45" s="5917">
        <v>0</v>
      </c>
      <c r="O45" s="5917">
        <v>0</v>
      </c>
      <c r="P45" s="5917">
        <v>0</v>
      </c>
      <c r="Q45" s="5917">
        <v>0</v>
      </c>
      <c r="R45" s="5917">
        <v>0</v>
      </c>
      <c r="S45" s="5917">
        <v>0</v>
      </c>
      <c r="T45" s="5917">
        <v>0</v>
      </c>
      <c r="U45" s="6243">
        <v>0</v>
      </c>
      <c r="V45" s="5916" t="s">
        <v>398</v>
      </c>
      <c r="W45" s="5917">
        <v>7</v>
      </c>
      <c r="X45" s="6535">
        <v>2363</v>
      </c>
    </row>
    <row r="46" spans="1:32" s="236" customFormat="1">
      <c r="A46" s="4166" t="s">
        <v>43</v>
      </c>
      <c r="B46" s="5300">
        <v>1718</v>
      </c>
      <c r="C46" s="5300">
        <v>2395</v>
      </c>
      <c r="D46" s="5300">
        <v>1828</v>
      </c>
      <c r="E46" s="5300" t="s">
        <v>428</v>
      </c>
      <c r="F46" s="3554">
        <f t="shared" si="0"/>
        <v>41</v>
      </c>
      <c r="G46" s="5300">
        <v>3</v>
      </c>
      <c r="H46" s="5300">
        <v>0</v>
      </c>
      <c r="I46" s="5300">
        <v>0</v>
      </c>
      <c r="J46" s="5300">
        <v>30</v>
      </c>
      <c r="K46" s="5300">
        <v>0</v>
      </c>
      <c r="L46" s="5300">
        <v>2</v>
      </c>
      <c r="M46" s="5300">
        <v>0</v>
      </c>
      <c r="N46" s="5300">
        <v>1</v>
      </c>
      <c r="O46" s="5300">
        <v>0</v>
      </c>
      <c r="P46" s="5300">
        <v>0</v>
      </c>
      <c r="Q46" s="5300">
        <v>0</v>
      </c>
      <c r="R46" s="5300">
        <v>5</v>
      </c>
      <c r="S46" s="5300">
        <v>0</v>
      </c>
      <c r="T46" s="5300">
        <v>0</v>
      </c>
      <c r="U46" s="6243">
        <v>0</v>
      </c>
      <c r="V46" s="6076">
        <v>0</v>
      </c>
      <c r="W46" s="5300">
        <v>67</v>
      </c>
      <c r="X46" s="5819">
        <v>5987</v>
      </c>
    </row>
    <row r="47" spans="1:32" s="236" customFormat="1">
      <c r="A47" s="4166" t="s">
        <v>44</v>
      </c>
      <c r="B47" s="6070">
        <v>16</v>
      </c>
      <c r="C47" s="6070">
        <v>19</v>
      </c>
      <c r="D47" s="6070">
        <v>12</v>
      </c>
      <c r="E47" s="6070">
        <v>0</v>
      </c>
      <c r="F47" s="3554">
        <f t="shared" si="0"/>
        <v>0</v>
      </c>
      <c r="G47" s="6070">
        <v>0</v>
      </c>
      <c r="H47" s="6070">
        <v>0</v>
      </c>
      <c r="I47" s="6070">
        <v>0</v>
      </c>
      <c r="J47" s="6070">
        <v>0</v>
      </c>
      <c r="K47" s="6070">
        <v>0</v>
      </c>
      <c r="L47" s="6070">
        <v>0</v>
      </c>
      <c r="M47" s="6070">
        <v>0</v>
      </c>
      <c r="N47" s="6070">
        <v>0</v>
      </c>
      <c r="O47" s="6070">
        <v>0</v>
      </c>
      <c r="P47" s="6070">
        <v>0</v>
      </c>
      <c r="Q47" s="6070">
        <v>0</v>
      </c>
      <c r="R47" s="6070">
        <v>0</v>
      </c>
      <c r="S47" s="6070">
        <v>0</v>
      </c>
      <c r="T47" s="6070">
        <v>0</v>
      </c>
      <c r="U47" s="6243">
        <v>0</v>
      </c>
      <c r="V47" s="6021">
        <v>0</v>
      </c>
      <c r="W47" s="6070">
        <v>0</v>
      </c>
      <c r="X47" s="6535">
        <v>0</v>
      </c>
    </row>
    <row r="48" spans="1:32" s="236" customFormat="1">
      <c r="A48" s="4166" t="s">
        <v>45</v>
      </c>
      <c r="B48" s="6070">
        <v>120</v>
      </c>
      <c r="C48" s="6070">
        <v>147</v>
      </c>
      <c r="D48" s="6070">
        <v>111</v>
      </c>
      <c r="E48" s="6070">
        <v>4</v>
      </c>
      <c r="F48" s="3554">
        <f t="shared" si="0"/>
        <v>5</v>
      </c>
      <c r="G48" s="6070">
        <v>0</v>
      </c>
      <c r="H48" s="6070">
        <v>5</v>
      </c>
      <c r="I48" s="6070">
        <v>0</v>
      </c>
      <c r="J48" s="6070">
        <v>0</v>
      </c>
      <c r="K48" s="6070">
        <v>0</v>
      </c>
      <c r="L48" s="6070">
        <v>0</v>
      </c>
      <c r="M48" s="6070">
        <v>0</v>
      </c>
      <c r="N48" s="6070">
        <v>0</v>
      </c>
      <c r="O48" s="6070">
        <v>0</v>
      </c>
      <c r="P48" s="6070">
        <v>0</v>
      </c>
      <c r="Q48" s="6070">
        <v>0</v>
      </c>
      <c r="R48" s="6070">
        <v>0</v>
      </c>
      <c r="S48" s="6070">
        <v>0</v>
      </c>
      <c r="T48" s="6070">
        <v>0</v>
      </c>
      <c r="U48" s="6243">
        <v>0</v>
      </c>
      <c r="V48" s="6021" t="s">
        <v>398</v>
      </c>
      <c r="W48" s="6070">
        <v>8</v>
      </c>
      <c r="X48" s="6535">
        <v>808</v>
      </c>
    </row>
    <row r="49" spans="1:32" s="236" customFormat="1">
      <c r="A49" s="4166" t="s">
        <v>46</v>
      </c>
      <c r="B49" s="5917">
        <v>140</v>
      </c>
      <c r="C49" s="5917">
        <v>139</v>
      </c>
      <c r="D49" s="5917">
        <v>118</v>
      </c>
      <c r="E49" s="5917">
        <v>0</v>
      </c>
      <c r="F49" s="3554">
        <f t="shared" si="0"/>
        <v>4</v>
      </c>
      <c r="G49" s="5917">
        <v>0</v>
      </c>
      <c r="H49" s="5917">
        <v>3</v>
      </c>
      <c r="I49" s="5917">
        <v>1</v>
      </c>
      <c r="J49" s="5917">
        <v>0</v>
      </c>
      <c r="K49" s="5917">
        <v>0</v>
      </c>
      <c r="L49" s="5917">
        <v>0</v>
      </c>
      <c r="M49" s="5917">
        <v>0</v>
      </c>
      <c r="N49" s="5917">
        <v>0</v>
      </c>
      <c r="O49" s="5917">
        <v>0</v>
      </c>
      <c r="P49" s="5917">
        <v>0</v>
      </c>
      <c r="Q49" s="5917">
        <v>0</v>
      </c>
      <c r="R49" s="5917">
        <v>0</v>
      </c>
      <c r="S49" s="5917">
        <v>0</v>
      </c>
      <c r="T49" s="5917">
        <v>0</v>
      </c>
      <c r="U49" s="6243">
        <v>0</v>
      </c>
      <c r="V49" s="5916" t="s">
        <v>398</v>
      </c>
      <c r="W49" s="5917">
        <v>4</v>
      </c>
      <c r="X49" s="6535">
        <v>1024</v>
      </c>
    </row>
    <row r="50" spans="1:32" s="236" customFormat="1">
      <c r="A50" s="4166" t="s">
        <v>47</v>
      </c>
      <c r="B50" s="6070">
        <v>394</v>
      </c>
      <c r="C50" s="6070">
        <v>490</v>
      </c>
      <c r="D50" s="6070">
        <v>395</v>
      </c>
      <c r="E50" s="6070">
        <v>4</v>
      </c>
      <c r="F50" s="3554">
        <f t="shared" si="0"/>
        <v>5</v>
      </c>
      <c r="G50" s="6070">
        <v>4</v>
      </c>
      <c r="H50" s="6070">
        <v>0</v>
      </c>
      <c r="I50" s="6070">
        <v>0</v>
      </c>
      <c r="J50" s="6070">
        <v>1</v>
      </c>
      <c r="K50" s="6070">
        <v>0</v>
      </c>
      <c r="L50" s="6070">
        <v>0</v>
      </c>
      <c r="M50" s="6070">
        <v>0</v>
      </c>
      <c r="N50" s="6070">
        <v>0</v>
      </c>
      <c r="O50" s="6070">
        <v>0</v>
      </c>
      <c r="P50" s="6070">
        <v>0</v>
      </c>
      <c r="Q50" s="6070">
        <v>0</v>
      </c>
      <c r="R50" s="6070">
        <v>0</v>
      </c>
      <c r="S50" s="6070">
        <v>0</v>
      </c>
      <c r="T50" s="6070">
        <v>0</v>
      </c>
      <c r="U50" s="6243">
        <v>0</v>
      </c>
      <c r="V50" s="6021" t="s">
        <v>398</v>
      </c>
      <c r="W50" s="6070">
        <v>0</v>
      </c>
      <c r="X50" s="6535">
        <v>1830</v>
      </c>
    </row>
    <row r="51" spans="1:32" s="236" customFormat="1">
      <c r="A51" s="4166" t="s">
        <v>48</v>
      </c>
      <c r="B51" s="5917">
        <v>767</v>
      </c>
      <c r="C51" s="5917">
        <v>865</v>
      </c>
      <c r="D51" s="5917">
        <v>686</v>
      </c>
      <c r="E51" s="5917">
        <v>13</v>
      </c>
      <c r="F51" s="3554">
        <f t="shared" si="0"/>
        <v>41</v>
      </c>
      <c r="G51" s="5917">
        <v>0</v>
      </c>
      <c r="H51" s="5917">
        <v>7</v>
      </c>
      <c r="I51" s="5917">
        <v>29</v>
      </c>
      <c r="J51" s="5917">
        <v>0</v>
      </c>
      <c r="K51" s="5917">
        <v>0</v>
      </c>
      <c r="L51" s="5917">
        <v>0</v>
      </c>
      <c r="M51" s="5917">
        <v>5</v>
      </c>
      <c r="N51" s="5917">
        <v>0</v>
      </c>
      <c r="O51" s="5917">
        <v>0</v>
      </c>
      <c r="P51" s="5917">
        <v>0</v>
      </c>
      <c r="Q51" s="5917">
        <v>0</v>
      </c>
      <c r="R51" s="5917">
        <v>0</v>
      </c>
      <c r="S51" s="5917">
        <v>0</v>
      </c>
      <c r="T51" s="5917">
        <v>0</v>
      </c>
      <c r="U51" s="6243">
        <v>0</v>
      </c>
      <c r="V51" s="5916">
        <v>0</v>
      </c>
      <c r="W51" s="5917">
        <v>0</v>
      </c>
      <c r="X51" s="6535">
        <v>1813</v>
      </c>
    </row>
    <row r="52" spans="1:32" s="236" customFormat="1">
      <c r="A52" s="4166" t="s">
        <v>49</v>
      </c>
      <c r="B52" s="6070">
        <v>2062</v>
      </c>
      <c r="C52" s="6070">
        <v>2056</v>
      </c>
      <c r="D52" s="6070">
        <v>2171</v>
      </c>
      <c r="E52" s="6070">
        <v>8</v>
      </c>
      <c r="F52" s="3554">
        <f t="shared" si="0"/>
        <v>229</v>
      </c>
      <c r="G52" s="6070">
        <v>5</v>
      </c>
      <c r="H52" s="6070">
        <v>9</v>
      </c>
      <c r="I52" s="6070">
        <v>0</v>
      </c>
      <c r="J52" s="6070">
        <v>215</v>
      </c>
      <c r="K52" s="6070">
        <v>0</v>
      </c>
      <c r="L52" s="6070">
        <v>0</v>
      </c>
      <c r="M52" s="6070">
        <v>0</v>
      </c>
      <c r="N52" s="6070">
        <v>0</v>
      </c>
      <c r="O52" s="6070">
        <v>0</v>
      </c>
      <c r="P52" s="6070">
        <v>0</v>
      </c>
      <c r="Q52" s="6070">
        <v>0</v>
      </c>
      <c r="R52" s="6070">
        <v>0</v>
      </c>
      <c r="S52" s="6070">
        <v>0</v>
      </c>
      <c r="T52" s="6070">
        <v>0</v>
      </c>
      <c r="U52" s="6243">
        <v>0</v>
      </c>
      <c r="V52" s="6021" t="s">
        <v>398</v>
      </c>
      <c r="W52" s="6070">
        <v>0</v>
      </c>
      <c r="X52" s="6535">
        <v>4002</v>
      </c>
    </row>
    <row r="53" spans="1:32" s="236" customFormat="1" ht="24">
      <c r="A53" s="4166" t="s">
        <v>50</v>
      </c>
      <c r="B53" s="5917">
        <v>6419</v>
      </c>
      <c r="C53" s="5917">
        <v>892</v>
      </c>
      <c r="D53" s="5917">
        <v>664</v>
      </c>
      <c r="E53" s="5917">
        <v>7</v>
      </c>
      <c r="F53" s="3554">
        <f t="shared" si="0"/>
        <v>4</v>
      </c>
      <c r="G53" s="5917">
        <v>0</v>
      </c>
      <c r="H53" s="5917">
        <v>0</v>
      </c>
      <c r="I53" s="5917">
        <v>0</v>
      </c>
      <c r="J53" s="5917">
        <v>4</v>
      </c>
      <c r="K53" s="5917">
        <v>0</v>
      </c>
      <c r="L53" s="5917">
        <v>0</v>
      </c>
      <c r="M53" s="5917">
        <v>0</v>
      </c>
      <c r="N53" s="5917">
        <v>0</v>
      </c>
      <c r="O53" s="5917">
        <v>0</v>
      </c>
      <c r="P53" s="5917">
        <v>0</v>
      </c>
      <c r="Q53" s="5917">
        <v>0</v>
      </c>
      <c r="R53" s="5917">
        <v>0</v>
      </c>
      <c r="S53" s="5917">
        <v>0</v>
      </c>
      <c r="T53" s="5917">
        <v>0</v>
      </c>
      <c r="U53" s="6243">
        <v>0</v>
      </c>
      <c r="V53" s="5916">
        <v>10</v>
      </c>
      <c r="W53" s="6239" t="s">
        <v>2436</v>
      </c>
      <c r="X53" s="6535">
        <v>3148</v>
      </c>
    </row>
    <row r="54" spans="1:32" s="236" customFormat="1">
      <c r="A54" s="4166" t="s">
        <v>51</v>
      </c>
      <c r="B54" s="6070">
        <v>310</v>
      </c>
      <c r="C54" s="6070">
        <v>341</v>
      </c>
      <c r="D54" s="6070">
        <v>275</v>
      </c>
      <c r="E54" s="6070">
        <v>10</v>
      </c>
      <c r="F54" s="3554">
        <f t="shared" si="0"/>
        <v>2</v>
      </c>
      <c r="G54" s="6070">
        <v>0</v>
      </c>
      <c r="H54" s="6070">
        <v>0</v>
      </c>
      <c r="I54" s="6070">
        <v>2</v>
      </c>
      <c r="J54" s="6070">
        <v>0</v>
      </c>
      <c r="K54" s="6070">
        <v>0</v>
      </c>
      <c r="L54" s="6070">
        <v>0</v>
      </c>
      <c r="M54" s="6070">
        <v>0</v>
      </c>
      <c r="N54" s="6070">
        <v>0</v>
      </c>
      <c r="O54" s="6070">
        <v>0</v>
      </c>
      <c r="P54" s="6070">
        <v>0</v>
      </c>
      <c r="Q54" s="6070">
        <v>0</v>
      </c>
      <c r="R54" s="6070">
        <v>0</v>
      </c>
      <c r="S54" s="6070">
        <v>0</v>
      </c>
      <c r="T54" s="6070">
        <v>0</v>
      </c>
      <c r="U54" s="6243">
        <v>0</v>
      </c>
      <c r="V54" s="6021"/>
      <c r="W54" s="6070">
        <v>0</v>
      </c>
      <c r="X54" s="6535">
        <v>341</v>
      </c>
    </row>
    <row r="55" spans="1:32" s="236" customFormat="1">
      <c r="A55" s="4166" t="s">
        <v>52</v>
      </c>
      <c r="B55" s="6070">
        <v>28</v>
      </c>
      <c r="C55" s="6070">
        <v>32</v>
      </c>
      <c r="D55" s="6070">
        <v>23</v>
      </c>
      <c r="E55" s="6070">
        <v>1</v>
      </c>
      <c r="F55" s="3554">
        <f t="shared" si="0"/>
        <v>1</v>
      </c>
      <c r="G55" s="6070">
        <v>0</v>
      </c>
      <c r="H55" s="6070">
        <v>1</v>
      </c>
      <c r="I55" s="6070">
        <v>0</v>
      </c>
      <c r="J55" s="6070">
        <v>0</v>
      </c>
      <c r="K55" s="6070">
        <v>0</v>
      </c>
      <c r="L55" s="6070">
        <v>0</v>
      </c>
      <c r="M55" s="6070">
        <v>0</v>
      </c>
      <c r="N55" s="6070">
        <v>0</v>
      </c>
      <c r="O55" s="6070">
        <v>0</v>
      </c>
      <c r="P55" s="6070">
        <v>0</v>
      </c>
      <c r="Q55" s="6070">
        <v>0</v>
      </c>
      <c r="R55" s="6070">
        <v>0</v>
      </c>
      <c r="S55" s="6070">
        <v>0</v>
      </c>
      <c r="T55" s="6070">
        <v>0</v>
      </c>
      <c r="U55" s="6243">
        <v>0</v>
      </c>
      <c r="V55" s="6021" t="s">
        <v>398</v>
      </c>
      <c r="W55" s="6070">
        <v>0</v>
      </c>
      <c r="X55" s="6535">
        <v>551</v>
      </c>
    </row>
    <row r="56" spans="1:32" s="236" customFormat="1">
      <c r="A56" s="4167" t="s">
        <v>53</v>
      </c>
      <c r="B56" s="5917">
        <v>20</v>
      </c>
      <c r="C56" s="5917">
        <v>23</v>
      </c>
      <c r="D56" s="5917">
        <v>15</v>
      </c>
      <c r="E56" s="5917">
        <v>0</v>
      </c>
      <c r="F56" s="3554">
        <f t="shared" si="0"/>
        <v>0</v>
      </c>
      <c r="G56" s="5917">
        <v>0</v>
      </c>
      <c r="H56" s="5917">
        <v>0</v>
      </c>
      <c r="I56" s="5917">
        <v>0</v>
      </c>
      <c r="J56" s="5917">
        <v>0</v>
      </c>
      <c r="K56" s="5917">
        <v>0</v>
      </c>
      <c r="L56" s="5917">
        <v>0</v>
      </c>
      <c r="M56" s="5917">
        <v>0</v>
      </c>
      <c r="N56" s="5917">
        <v>0</v>
      </c>
      <c r="O56" s="5917">
        <v>0</v>
      </c>
      <c r="P56" s="5917">
        <v>0</v>
      </c>
      <c r="Q56" s="5917">
        <v>0</v>
      </c>
      <c r="R56" s="5917">
        <v>0</v>
      </c>
      <c r="S56" s="5917">
        <v>0</v>
      </c>
      <c r="T56" s="5917">
        <v>0</v>
      </c>
      <c r="U56" s="6243">
        <v>0</v>
      </c>
      <c r="V56" s="5916" t="s">
        <v>725</v>
      </c>
      <c r="W56" s="5917">
        <v>0</v>
      </c>
      <c r="X56" s="6535">
        <v>63</v>
      </c>
    </row>
    <row r="57" spans="1:32" s="236" customFormat="1">
      <c r="A57" s="4166" t="s">
        <v>54</v>
      </c>
      <c r="B57" s="5300">
        <v>45</v>
      </c>
      <c r="C57" s="5300">
        <v>50</v>
      </c>
      <c r="D57" s="5300">
        <v>41</v>
      </c>
      <c r="E57" s="5300">
        <v>2</v>
      </c>
      <c r="F57" s="3554">
        <f t="shared" si="0"/>
        <v>0</v>
      </c>
      <c r="G57" s="5300">
        <v>0</v>
      </c>
      <c r="H57" s="5300">
        <v>0</v>
      </c>
      <c r="I57" s="5300">
        <v>0</v>
      </c>
      <c r="J57" s="5300">
        <v>0</v>
      </c>
      <c r="K57" s="5300">
        <v>0</v>
      </c>
      <c r="L57" s="5300">
        <v>0</v>
      </c>
      <c r="M57" s="5300">
        <v>0</v>
      </c>
      <c r="N57" s="5300">
        <v>0</v>
      </c>
      <c r="O57" s="5300">
        <v>0</v>
      </c>
      <c r="P57" s="5300">
        <v>0</v>
      </c>
      <c r="Q57" s="5300">
        <v>0</v>
      </c>
      <c r="R57" s="5300">
        <v>0</v>
      </c>
      <c r="S57" s="5300">
        <v>0</v>
      </c>
      <c r="T57" s="5300">
        <v>0</v>
      </c>
      <c r="U57" s="6243">
        <v>0</v>
      </c>
      <c r="V57" s="6076" t="s">
        <v>398</v>
      </c>
      <c r="W57" s="5300">
        <v>0</v>
      </c>
      <c r="X57" s="5819">
        <v>530</v>
      </c>
    </row>
    <row r="58" spans="1:32" s="236" customFormat="1">
      <c r="A58" s="4166" t="s">
        <v>55</v>
      </c>
      <c r="B58" s="5300">
        <v>0</v>
      </c>
      <c r="C58" s="5300">
        <v>89</v>
      </c>
      <c r="D58" s="5300">
        <v>72</v>
      </c>
      <c r="E58" s="5300">
        <v>0</v>
      </c>
      <c r="F58" s="3554">
        <f t="shared" si="0"/>
        <v>3</v>
      </c>
      <c r="G58" s="5300">
        <v>0</v>
      </c>
      <c r="H58" s="5300">
        <v>2</v>
      </c>
      <c r="I58" s="5300">
        <v>0</v>
      </c>
      <c r="J58" s="5300">
        <v>1</v>
      </c>
      <c r="K58" s="5300">
        <v>0</v>
      </c>
      <c r="L58" s="5300">
        <v>0</v>
      </c>
      <c r="M58" s="5300">
        <v>0</v>
      </c>
      <c r="N58" s="5300">
        <v>0</v>
      </c>
      <c r="O58" s="5300">
        <v>0</v>
      </c>
      <c r="P58" s="5300">
        <v>0</v>
      </c>
      <c r="Q58" s="5300">
        <v>0</v>
      </c>
      <c r="R58" s="5300">
        <v>0</v>
      </c>
      <c r="S58" s="5300">
        <v>0</v>
      </c>
      <c r="T58" s="5300">
        <v>0</v>
      </c>
      <c r="U58" s="6243">
        <v>0</v>
      </c>
      <c r="V58" s="6076">
        <v>0</v>
      </c>
      <c r="W58" s="5300">
        <v>0</v>
      </c>
      <c r="X58" s="5819">
        <v>1741</v>
      </c>
    </row>
    <row r="59" spans="1:32" s="236" customFormat="1">
      <c r="A59" s="4166" t="s">
        <v>56</v>
      </c>
      <c r="B59" s="5917">
        <v>107</v>
      </c>
      <c r="C59" s="5917">
        <v>107</v>
      </c>
      <c r="D59" s="5917">
        <v>92</v>
      </c>
      <c r="E59" s="5917">
        <v>0</v>
      </c>
      <c r="F59" s="3554">
        <f t="shared" si="0"/>
        <v>0</v>
      </c>
      <c r="G59" s="5917">
        <v>0</v>
      </c>
      <c r="H59" s="5917">
        <v>0</v>
      </c>
      <c r="I59" s="5917">
        <v>0</v>
      </c>
      <c r="J59" s="5917">
        <v>0</v>
      </c>
      <c r="K59" s="5917">
        <v>0</v>
      </c>
      <c r="L59" s="5917">
        <v>0</v>
      </c>
      <c r="M59" s="5917">
        <v>0</v>
      </c>
      <c r="N59" s="5917">
        <v>0</v>
      </c>
      <c r="O59" s="5917">
        <v>0</v>
      </c>
      <c r="P59" s="5917">
        <v>0</v>
      </c>
      <c r="Q59" s="5917">
        <v>0</v>
      </c>
      <c r="R59" s="5917">
        <v>0</v>
      </c>
      <c r="S59" s="5917">
        <v>0</v>
      </c>
      <c r="T59" s="5917">
        <v>0</v>
      </c>
      <c r="U59" s="6243">
        <v>0</v>
      </c>
      <c r="V59" s="5916">
        <v>0</v>
      </c>
      <c r="W59" s="5917">
        <v>0</v>
      </c>
      <c r="X59" s="5819">
        <v>306</v>
      </c>
    </row>
    <row r="60" spans="1:32" s="236" customFormat="1">
      <c r="A60" s="132" t="s">
        <v>57</v>
      </c>
      <c r="B60" s="5300">
        <v>4291</v>
      </c>
      <c r="C60" s="5300">
        <v>4252</v>
      </c>
      <c r="D60" s="5300">
        <v>3144</v>
      </c>
      <c r="E60" s="5300">
        <v>44</v>
      </c>
      <c r="F60" s="3554">
        <f t="shared" si="0"/>
        <v>83</v>
      </c>
      <c r="G60" s="5300">
        <v>14</v>
      </c>
      <c r="H60" s="5300">
        <v>30</v>
      </c>
      <c r="I60" s="5300">
        <v>5</v>
      </c>
      <c r="J60" s="5300">
        <v>15</v>
      </c>
      <c r="K60" s="5300">
        <v>0</v>
      </c>
      <c r="L60" s="5300">
        <v>3</v>
      </c>
      <c r="M60" s="5300">
        <v>0</v>
      </c>
      <c r="N60" s="5300">
        <v>15</v>
      </c>
      <c r="O60" s="5300">
        <v>0</v>
      </c>
      <c r="P60" s="5300">
        <v>0</v>
      </c>
      <c r="Q60" s="5300">
        <v>1</v>
      </c>
      <c r="R60" s="5300">
        <v>0</v>
      </c>
      <c r="S60" s="5300">
        <v>0</v>
      </c>
      <c r="T60" s="5300">
        <v>0</v>
      </c>
      <c r="U60" s="6243">
        <v>0</v>
      </c>
      <c r="V60" s="6076"/>
      <c r="W60" s="5300">
        <v>0</v>
      </c>
      <c r="X60" s="5819">
        <v>22315</v>
      </c>
    </row>
    <row r="61" spans="1:32" s="6245" customFormat="1">
      <c r="A61" s="4166" t="s">
        <v>58</v>
      </c>
      <c r="B61" s="5917">
        <v>872</v>
      </c>
      <c r="C61" s="5917">
        <v>2599</v>
      </c>
      <c r="D61" s="5917">
        <v>1853</v>
      </c>
      <c r="E61" s="5917">
        <v>38</v>
      </c>
      <c r="F61" s="3554">
        <f t="shared" si="0"/>
        <v>21</v>
      </c>
      <c r="G61" s="5917">
        <v>0</v>
      </c>
      <c r="H61" s="5917">
        <v>18</v>
      </c>
      <c r="I61" s="5917">
        <v>0</v>
      </c>
      <c r="J61" s="5917">
        <v>2</v>
      </c>
      <c r="K61" s="5917">
        <v>0</v>
      </c>
      <c r="L61" s="5917">
        <v>0</v>
      </c>
      <c r="M61" s="5917">
        <v>0</v>
      </c>
      <c r="N61" s="5917">
        <v>0</v>
      </c>
      <c r="O61" s="5917">
        <v>0</v>
      </c>
      <c r="P61" s="5917">
        <v>0</v>
      </c>
      <c r="Q61" s="5917">
        <v>0</v>
      </c>
      <c r="R61" s="5917">
        <v>0</v>
      </c>
      <c r="S61" s="5917">
        <v>0</v>
      </c>
      <c r="T61" s="5917">
        <v>0</v>
      </c>
      <c r="U61" s="6243">
        <v>1</v>
      </c>
      <c r="V61" s="5916" t="s">
        <v>1233</v>
      </c>
      <c r="W61" s="5917">
        <v>43</v>
      </c>
      <c r="X61" s="6535">
        <v>2697</v>
      </c>
      <c r="Y61" s="236"/>
      <c r="Z61" s="236"/>
      <c r="AA61" s="236"/>
      <c r="AB61" s="236"/>
      <c r="AC61" s="236"/>
      <c r="AD61" s="236"/>
      <c r="AE61" s="236"/>
      <c r="AF61" s="236"/>
    </row>
    <row r="62" spans="1:32" s="236" customFormat="1">
      <c r="A62" s="4166" t="s">
        <v>59</v>
      </c>
      <c r="B62" s="5300">
        <v>43</v>
      </c>
      <c r="C62" s="5300">
        <v>66</v>
      </c>
      <c r="D62" s="5300">
        <v>41</v>
      </c>
      <c r="E62" s="5300">
        <v>1</v>
      </c>
      <c r="F62" s="3554">
        <f t="shared" si="0"/>
        <v>3</v>
      </c>
      <c r="G62" s="5300">
        <v>0</v>
      </c>
      <c r="H62" s="5300">
        <v>3</v>
      </c>
      <c r="I62" s="5300">
        <v>0</v>
      </c>
      <c r="J62" s="5300">
        <v>0</v>
      </c>
      <c r="K62" s="5300">
        <v>0</v>
      </c>
      <c r="L62" s="5300">
        <v>0</v>
      </c>
      <c r="M62" s="5300">
        <v>0</v>
      </c>
      <c r="N62" s="5300">
        <v>0</v>
      </c>
      <c r="O62" s="5300">
        <v>0</v>
      </c>
      <c r="P62" s="5300">
        <v>0</v>
      </c>
      <c r="Q62" s="5300">
        <v>0</v>
      </c>
      <c r="R62" s="5300">
        <v>0</v>
      </c>
      <c r="S62" s="5300">
        <v>0</v>
      </c>
      <c r="T62" s="5300">
        <v>0</v>
      </c>
      <c r="U62" s="6243">
        <v>0</v>
      </c>
      <c r="V62" s="6076" t="s">
        <v>398</v>
      </c>
      <c r="W62" s="5300">
        <v>0</v>
      </c>
      <c r="X62" s="5819">
        <v>782</v>
      </c>
    </row>
    <row r="63" spans="1:32" s="236" customFormat="1">
      <c r="A63" s="4166" t="s">
        <v>60</v>
      </c>
      <c r="B63" s="6070">
        <v>163</v>
      </c>
      <c r="C63" s="6070">
        <v>230</v>
      </c>
      <c r="D63" s="6070">
        <v>169</v>
      </c>
      <c r="E63" s="6070">
        <v>3</v>
      </c>
      <c r="F63" s="3554">
        <f t="shared" si="0"/>
        <v>15</v>
      </c>
      <c r="G63" s="6070">
        <v>2</v>
      </c>
      <c r="H63" s="6070">
        <v>8</v>
      </c>
      <c r="I63" s="6070">
        <v>0</v>
      </c>
      <c r="J63" s="6070">
        <v>2</v>
      </c>
      <c r="K63" s="6070">
        <v>0</v>
      </c>
      <c r="L63" s="6070">
        <v>0</v>
      </c>
      <c r="M63" s="6070">
        <v>0</v>
      </c>
      <c r="N63" s="6070">
        <v>0</v>
      </c>
      <c r="O63" s="6070">
        <v>0</v>
      </c>
      <c r="P63" s="6070">
        <v>0</v>
      </c>
      <c r="Q63" s="6070">
        <v>0</v>
      </c>
      <c r="R63" s="6070">
        <v>3</v>
      </c>
      <c r="S63" s="6070">
        <v>0</v>
      </c>
      <c r="T63" s="6070">
        <v>0</v>
      </c>
      <c r="U63" s="6243">
        <v>0</v>
      </c>
      <c r="V63" s="6021">
        <v>0</v>
      </c>
      <c r="W63" s="6070">
        <v>0</v>
      </c>
      <c r="X63" s="6535">
        <v>813</v>
      </c>
    </row>
    <row r="64" spans="1:32" s="236" customFormat="1">
      <c r="A64" s="4166" t="s">
        <v>61</v>
      </c>
      <c r="B64" s="5819">
        <v>838</v>
      </c>
      <c r="C64" s="5819">
        <v>988</v>
      </c>
      <c r="D64" s="5819">
        <v>819</v>
      </c>
      <c r="E64" s="5819">
        <v>5</v>
      </c>
      <c r="F64" s="3554">
        <f t="shared" si="0"/>
        <v>30</v>
      </c>
      <c r="G64" s="5819">
        <v>7</v>
      </c>
      <c r="H64" s="5819">
        <v>5</v>
      </c>
      <c r="I64" s="5819">
        <v>16</v>
      </c>
      <c r="J64" s="5819">
        <v>2</v>
      </c>
      <c r="K64" s="5819">
        <v>0</v>
      </c>
      <c r="L64" s="5819">
        <v>0</v>
      </c>
      <c r="M64" s="5819">
        <v>0</v>
      </c>
      <c r="N64" s="5819">
        <v>0</v>
      </c>
      <c r="O64" s="5819">
        <v>0</v>
      </c>
      <c r="P64" s="5819">
        <v>0</v>
      </c>
      <c r="Q64" s="5819">
        <v>0</v>
      </c>
      <c r="R64" s="5819">
        <v>0</v>
      </c>
      <c r="S64" s="5819">
        <v>0</v>
      </c>
      <c r="T64" s="5819">
        <v>0</v>
      </c>
      <c r="U64" s="6243">
        <v>0</v>
      </c>
      <c r="V64" s="5818">
        <v>0</v>
      </c>
      <c r="W64" s="5819">
        <v>19</v>
      </c>
      <c r="X64" s="5819">
        <v>4633</v>
      </c>
    </row>
    <row r="65" spans="1:24" s="236" customFormat="1">
      <c r="A65" s="4166" t="s">
        <v>62</v>
      </c>
      <c r="B65" s="5917">
        <v>323</v>
      </c>
      <c r="C65" s="5917">
        <v>340</v>
      </c>
      <c r="D65" s="5917">
        <v>282</v>
      </c>
      <c r="E65" s="5917">
        <v>1</v>
      </c>
      <c r="F65" s="3554">
        <f t="shared" si="0"/>
        <v>6</v>
      </c>
      <c r="G65" s="5917">
        <v>0</v>
      </c>
      <c r="H65" s="5917">
        <v>2</v>
      </c>
      <c r="I65" s="5917">
        <v>0</v>
      </c>
      <c r="J65" s="5917">
        <v>3</v>
      </c>
      <c r="K65" s="5917">
        <v>0</v>
      </c>
      <c r="L65" s="5917">
        <v>0</v>
      </c>
      <c r="M65" s="5917">
        <v>0</v>
      </c>
      <c r="N65" s="5917">
        <v>1</v>
      </c>
      <c r="O65" s="5917">
        <v>0</v>
      </c>
      <c r="P65" s="5917">
        <v>0</v>
      </c>
      <c r="Q65" s="5917">
        <v>0</v>
      </c>
      <c r="R65" s="5917">
        <v>0</v>
      </c>
      <c r="S65" s="5917">
        <v>0</v>
      </c>
      <c r="T65" s="5917">
        <v>0</v>
      </c>
      <c r="U65" s="6243">
        <v>0</v>
      </c>
      <c r="V65" s="5916"/>
      <c r="W65" s="5917">
        <v>6</v>
      </c>
      <c r="X65" s="6535">
        <v>267</v>
      </c>
    </row>
    <row r="66" spans="1:24" s="236" customFormat="1">
      <c r="A66" s="4166" t="s">
        <v>63</v>
      </c>
      <c r="B66" s="5819">
        <v>73</v>
      </c>
      <c r="C66" s="5819">
        <v>102</v>
      </c>
      <c r="D66" s="5819">
        <v>82</v>
      </c>
      <c r="E66" s="5819">
        <v>1</v>
      </c>
      <c r="F66" s="3554">
        <f t="shared" si="0"/>
        <v>0</v>
      </c>
      <c r="G66" s="5819">
        <v>0</v>
      </c>
      <c r="H66" s="5819">
        <v>0</v>
      </c>
      <c r="I66" s="5819">
        <v>0</v>
      </c>
      <c r="J66" s="5819">
        <v>0</v>
      </c>
      <c r="K66" s="5819">
        <v>0</v>
      </c>
      <c r="L66" s="5819">
        <v>0</v>
      </c>
      <c r="M66" s="5819">
        <v>0</v>
      </c>
      <c r="N66" s="5819">
        <v>0</v>
      </c>
      <c r="O66" s="5819">
        <v>0</v>
      </c>
      <c r="P66" s="5819">
        <v>0</v>
      </c>
      <c r="Q66" s="5819">
        <v>0</v>
      </c>
      <c r="R66" s="5819">
        <v>0</v>
      </c>
      <c r="S66" s="5819">
        <v>0</v>
      </c>
      <c r="T66" s="5819">
        <v>0</v>
      </c>
      <c r="U66" s="6243">
        <v>0</v>
      </c>
      <c r="V66" s="5818">
        <v>0</v>
      </c>
      <c r="W66" s="5819">
        <v>0</v>
      </c>
      <c r="X66" s="5819">
        <v>480</v>
      </c>
    </row>
    <row r="67" spans="1:24" s="236" customFormat="1">
      <c r="A67" s="4166" t="s">
        <v>64</v>
      </c>
      <c r="B67" s="5917">
        <v>88</v>
      </c>
      <c r="C67" s="5917">
        <v>104</v>
      </c>
      <c r="D67" s="5917">
        <v>81</v>
      </c>
      <c r="E67" s="5917">
        <v>1</v>
      </c>
      <c r="F67" s="3554">
        <f t="shared" si="0"/>
        <v>4</v>
      </c>
      <c r="G67" s="5917">
        <v>0</v>
      </c>
      <c r="H67" s="5917">
        <v>2</v>
      </c>
      <c r="I67" s="5917">
        <v>2</v>
      </c>
      <c r="J67" s="5917">
        <v>0</v>
      </c>
      <c r="K67" s="5917">
        <v>0</v>
      </c>
      <c r="L67" s="5917">
        <v>0</v>
      </c>
      <c r="M67" s="5917">
        <v>0</v>
      </c>
      <c r="N67" s="5917">
        <v>0</v>
      </c>
      <c r="O67" s="5917">
        <v>0</v>
      </c>
      <c r="P67" s="5917">
        <v>0</v>
      </c>
      <c r="Q67" s="5917">
        <v>0</v>
      </c>
      <c r="R67" s="5917">
        <v>0</v>
      </c>
      <c r="S67" s="5917">
        <v>0</v>
      </c>
      <c r="T67" s="5917">
        <v>0</v>
      </c>
      <c r="U67" s="6243">
        <v>0</v>
      </c>
      <c r="V67" s="5916" t="s">
        <v>398</v>
      </c>
      <c r="W67" s="5917">
        <v>0</v>
      </c>
      <c r="X67" s="6535">
        <v>1180</v>
      </c>
    </row>
    <row r="68" spans="1:24" s="236" customFormat="1">
      <c r="A68" s="4167" t="s">
        <v>65</v>
      </c>
      <c r="B68" s="5917" t="s">
        <v>398</v>
      </c>
      <c r="C68" s="5917" t="s">
        <v>398</v>
      </c>
      <c r="D68" s="5917" t="s">
        <v>398</v>
      </c>
      <c r="E68" s="5917" t="s">
        <v>398</v>
      </c>
      <c r="F68" s="3554">
        <f t="shared" si="0"/>
        <v>0</v>
      </c>
      <c r="G68" s="5917" t="s">
        <v>398</v>
      </c>
      <c r="H68" s="5917" t="s">
        <v>398</v>
      </c>
      <c r="I68" s="5917" t="s">
        <v>398</v>
      </c>
      <c r="J68" s="5917" t="s">
        <v>398</v>
      </c>
      <c r="K68" s="5917" t="s">
        <v>398</v>
      </c>
      <c r="L68" s="5917" t="s">
        <v>398</v>
      </c>
      <c r="M68" s="5917" t="s">
        <v>398</v>
      </c>
      <c r="N68" s="5917" t="s">
        <v>398</v>
      </c>
      <c r="O68" s="5917" t="s">
        <v>398</v>
      </c>
      <c r="P68" s="5917" t="s">
        <v>398</v>
      </c>
      <c r="Q68" s="5917" t="s">
        <v>398</v>
      </c>
      <c r="R68" s="5917" t="s">
        <v>398</v>
      </c>
      <c r="S68" s="5917" t="s">
        <v>398</v>
      </c>
      <c r="T68" s="5917" t="s">
        <v>398</v>
      </c>
      <c r="U68" s="6243">
        <v>0</v>
      </c>
      <c r="V68" s="5916" t="s">
        <v>398</v>
      </c>
      <c r="W68" s="5917" t="s">
        <v>398</v>
      </c>
      <c r="X68" s="6535">
        <v>12467</v>
      </c>
    </row>
    <row r="69" spans="1:24" s="236" customFormat="1">
      <c r="A69" s="4167" t="s">
        <v>66</v>
      </c>
      <c r="B69" s="6070" t="s">
        <v>428</v>
      </c>
      <c r="C69" s="6070" t="s">
        <v>428</v>
      </c>
      <c r="D69" s="6070" t="s">
        <v>428</v>
      </c>
      <c r="E69" s="6070" t="s">
        <v>428</v>
      </c>
      <c r="F69" s="3554">
        <f t="shared" si="0"/>
        <v>0</v>
      </c>
      <c r="G69" s="6070">
        <v>0</v>
      </c>
      <c r="H69" s="6070">
        <v>0</v>
      </c>
      <c r="I69" s="6070">
        <v>0</v>
      </c>
      <c r="J69" s="6070">
        <v>0</v>
      </c>
      <c r="K69" s="6070">
        <v>0</v>
      </c>
      <c r="L69" s="6070">
        <v>0</v>
      </c>
      <c r="M69" s="6070">
        <v>0</v>
      </c>
      <c r="N69" s="6070">
        <v>0</v>
      </c>
      <c r="O69" s="6070">
        <v>0</v>
      </c>
      <c r="P69" s="6070">
        <v>0</v>
      </c>
      <c r="Q69" s="6070" t="s">
        <v>398</v>
      </c>
      <c r="R69" s="6070" t="s">
        <v>398</v>
      </c>
      <c r="S69" s="6070">
        <v>0</v>
      </c>
      <c r="T69" s="6070">
        <v>0</v>
      </c>
      <c r="U69" s="6243">
        <v>0</v>
      </c>
      <c r="V69" s="6021" t="s">
        <v>398</v>
      </c>
      <c r="W69" s="6070">
        <v>0</v>
      </c>
      <c r="X69" s="6535">
        <v>236</v>
      </c>
    </row>
    <row r="70" spans="1:24" s="236" customFormat="1" ht="13.5" thickBot="1">
      <c r="A70" s="159" t="s">
        <v>67</v>
      </c>
      <c r="B70" s="5917">
        <v>48</v>
      </c>
      <c r="C70" s="5917">
        <v>48</v>
      </c>
      <c r="D70" s="5917">
        <v>39</v>
      </c>
      <c r="E70" s="5917">
        <v>0</v>
      </c>
      <c r="F70" s="3554">
        <f t="shared" si="0"/>
        <v>0</v>
      </c>
      <c r="G70" s="5917">
        <v>0</v>
      </c>
      <c r="H70" s="5917">
        <v>0</v>
      </c>
      <c r="I70" s="5917">
        <v>0</v>
      </c>
      <c r="J70" s="5917">
        <v>0</v>
      </c>
      <c r="K70" s="5917">
        <v>0</v>
      </c>
      <c r="L70" s="5917">
        <v>0</v>
      </c>
      <c r="M70" s="5917">
        <v>0</v>
      </c>
      <c r="N70" s="5917">
        <v>0</v>
      </c>
      <c r="O70" s="5917">
        <v>0</v>
      </c>
      <c r="P70" s="5917">
        <v>0</v>
      </c>
      <c r="Q70" s="5917">
        <v>0</v>
      </c>
      <c r="R70" s="5917">
        <v>0</v>
      </c>
      <c r="S70" s="5917">
        <v>0</v>
      </c>
      <c r="T70" s="5917">
        <v>0</v>
      </c>
      <c r="U70" s="6243">
        <v>0</v>
      </c>
      <c r="V70" s="5916">
        <v>0</v>
      </c>
      <c r="W70" s="5917">
        <v>0</v>
      </c>
      <c r="X70" s="6535">
        <v>255</v>
      </c>
    </row>
    <row r="71" spans="1:24" s="236" customFormat="1" ht="13.5" thickBot="1">
      <c r="A71" s="134" t="s">
        <v>68</v>
      </c>
      <c r="B71" s="6241">
        <f t="shared" ref="B71:W71" si="1">SUM(B14:B70)</f>
        <v>37599</v>
      </c>
      <c r="C71" s="6241">
        <f t="shared" si="1"/>
        <v>36997</v>
      </c>
      <c r="D71" s="6241">
        <f t="shared" si="1"/>
        <v>28877</v>
      </c>
      <c r="E71" s="6241">
        <f t="shared" si="1"/>
        <v>401</v>
      </c>
      <c r="F71" s="6241">
        <f t="shared" si="1"/>
        <v>1135</v>
      </c>
      <c r="G71" s="6241">
        <f t="shared" si="1"/>
        <v>87</v>
      </c>
      <c r="H71" s="6241">
        <f t="shared" si="1"/>
        <v>338</v>
      </c>
      <c r="I71" s="6241">
        <f t="shared" si="1"/>
        <v>79</v>
      </c>
      <c r="J71" s="6241">
        <f t="shared" si="1"/>
        <v>546</v>
      </c>
      <c r="K71" s="6241">
        <f t="shared" si="1"/>
        <v>1</v>
      </c>
      <c r="L71" s="6241">
        <f t="shared" si="1"/>
        <v>7</v>
      </c>
      <c r="M71" s="6241">
        <f t="shared" si="1"/>
        <v>10</v>
      </c>
      <c r="N71" s="6241">
        <f t="shared" si="1"/>
        <v>32</v>
      </c>
      <c r="O71" s="6241">
        <f t="shared" si="1"/>
        <v>0</v>
      </c>
      <c r="P71" s="6241">
        <f t="shared" si="1"/>
        <v>0</v>
      </c>
      <c r="Q71" s="6241">
        <f t="shared" si="1"/>
        <v>1</v>
      </c>
      <c r="R71" s="6241">
        <f t="shared" si="1"/>
        <v>8</v>
      </c>
      <c r="S71" s="6241">
        <f t="shared" si="1"/>
        <v>1</v>
      </c>
      <c r="T71" s="6241">
        <f t="shared" si="1"/>
        <v>0</v>
      </c>
      <c r="U71" s="6241">
        <f t="shared" si="1"/>
        <v>25</v>
      </c>
      <c r="V71" s="6241">
        <f t="shared" si="1"/>
        <v>10</v>
      </c>
      <c r="W71" s="6241">
        <f t="shared" si="1"/>
        <v>240</v>
      </c>
      <c r="X71" s="6521"/>
    </row>
    <row r="72" spans="1:24" s="236" customFormat="1" ht="168">
      <c r="A72" s="4166" t="s">
        <v>69</v>
      </c>
      <c r="B72" s="6122">
        <v>6806</v>
      </c>
      <c r="C72" s="6122">
        <v>10844</v>
      </c>
      <c r="D72" s="6122">
        <v>8003</v>
      </c>
      <c r="E72" s="6122">
        <v>133</v>
      </c>
      <c r="F72" s="3554">
        <f t="shared" si="0"/>
        <v>362</v>
      </c>
      <c r="G72" s="6122">
        <v>43</v>
      </c>
      <c r="H72" s="6122">
        <v>212</v>
      </c>
      <c r="I72" s="6122">
        <v>16</v>
      </c>
      <c r="J72" s="6122">
        <v>24</v>
      </c>
      <c r="K72" s="6122">
        <v>1</v>
      </c>
      <c r="L72" s="6122" t="s">
        <v>428</v>
      </c>
      <c r="M72" s="6122">
        <v>1</v>
      </c>
      <c r="N72" s="6122">
        <v>0</v>
      </c>
      <c r="O72" s="6122" t="s">
        <v>428</v>
      </c>
      <c r="P72" s="6122" t="s">
        <v>428</v>
      </c>
      <c r="Q72" s="6122">
        <v>0</v>
      </c>
      <c r="R72" s="6122" t="s">
        <v>428</v>
      </c>
      <c r="S72" s="6122" t="s">
        <v>428</v>
      </c>
      <c r="T72" s="6122">
        <v>0</v>
      </c>
      <c r="U72" s="6242">
        <v>65</v>
      </c>
      <c r="V72" s="4284" t="s">
        <v>2362</v>
      </c>
      <c r="W72" s="6122">
        <v>0</v>
      </c>
      <c r="X72" s="6528">
        <v>8498</v>
      </c>
    </row>
    <row r="73" spans="1:24" s="236" customFormat="1" ht="168">
      <c r="A73" s="4166" t="s">
        <v>70</v>
      </c>
      <c r="B73" s="6122">
        <v>22929</v>
      </c>
      <c r="C73" s="6122">
        <v>36474</v>
      </c>
      <c r="D73" s="6122">
        <v>26556</v>
      </c>
      <c r="E73" s="6122">
        <v>562</v>
      </c>
      <c r="F73" s="3554">
        <f t="shared" si="0"/>
        <v>2211</v>
      </c>
      <c r="G73" s="6122">
        <v>500</v>
      </c>
      <c r="H73" s="6122">
        <v>232</v>
      </c>
      <c r="I73" s="6122">
        <v>36</v>
      </c>
      <c r="J73" s="6122">
        <v>809</v>
      </c>
      <c r="K73" s="6122">
        <v>1</v>
      </c>
      <c r="L73" s="6122" t="s">
        <v>428</v>
      </c>
      <c r="M73" s="6122">
        <v>275</v>
      </c>
      <c r="N73" s="6122">
        <v>196</v>
      </c>
      <c r="O73" s="6122" t="s">
        <v>428</v>
      </c>
      <c r="P73" s="6122" t="s">
        <v>428</v>
      </c>
      <c r="Q73" s="6122">
        <v>1</v>
      </c>
      <c r="R73" s="6122" t="s">
        <v>428</v>
      </c>
      <c r="S73" s="6122" t="s">
        <v>428</v>
      </c>
      <c r="T73" s="6122">
        <v>0</v>
      </c>
      <c r="U73" s="6242">
        <v>161</v>
      </c>
      <c r="V73" s="4284" t="s">
        <v>2363</v>
      </c>
      <c r="W73" s="6122">
        <v>5</v>
      </c>
      <c r="X73" s="6528">
        <v>29329</v>
      </c>
    </row>
    <row r="74" spans="1:24" s="236" customFormat="1" ht="144">
      <c r="A74" s="4166" t="s">
        <v>71</v>
      </c>
      <c r="B74" s="6122">
        <v>28932</v>
      </c>
      <c r="C74" s="6122">
        <v>44488</v>
      </c>
      <c r="D74" s="6122">
        <v>33754</v>
      </c>
      <c r="E74" s="6122">
        <v>700</v>
      </c>
      <c r="F74" s="3554">
        <f t="shared" si="0"/>
        <v>2642</v>
      </c>
      <c r="G74" s="6122">
        <v>417</v>
      </c>
      <c r="H74" s="6122">
        <v>1558</v>
      </c>
      <c r="I74" s="6122">
        <v>26</v>
      </c>
      <c r="J74" s="6122">
        <v>459</v>
      </c>
      <c r="K74" s="6122">
        <v>0</v>
      </c>
      <c r="L74" s="6122" t="s">
        <v>428</v>
      </c>
      <c r="M74" s="6122">
        <v>27</v>
      </c>
      <c r="N74" s="6122">
        <v>40</v>
      </c>
      <c r="O74" s="6122" t="s">
        <v>428</v>
      </c>
      <c r="P74" s="6122" t="s">
        <v>428</v>
      </c>
      <c r="Q74" s="6122">
        <v>0</v>
      </c>
      <c r="R74" s="6122" t="s">
        <v>428</v>
      </c>
      <c r="S74" s="6122" t="s">
        <v>428</v>
      </c>
      <c r="T74" s="6122">
        <v>0</v>
      </c>
      <c r="U74" s="6242">
        <v>115</v>
      </c>
      <c r="V74" s="4284" t="s">
        <v>2364</v>
      </c>
      <c r="W74" s="6122">
        <v>3</v>
      </c>
      <c r="X74" s="6528">
        <v>37096</v>
      </c>
    </row>
    <row r="75" spans="1:24" s="236" customFormat="1" ht="96">
      <c r="A75" s="4166" t="s">
        <v>72</v>
      </c>
      <c r="B75" s="6122">
        <v>20065</v>
      </c>
      <c r="C75" s="6122">
        <v>30902</v>
      </c>
      <c r="D75" s="6122">
        <v>23354</v>
      </c>
      <c r="E75" s="6122">
        <v>192</v>
      </c>
      <c r="F75" s="3554">
        <f t="shared" si="0"/>
        <v>1436</v>
      </c>
      <c r="G75" s="6122">
        <v>121</v>
      </c>
      <c r="H75" s="6122">
        <v>323</v>
      </c>
      <c r="I75" s="6122">
        <v>62</v>
      </c>
      <c r="J75" s="6122">
        <v>143</v>
      </c>
      <c r="K75" s="6122">
        <v>1</v>
      </c>
      <c r="L75" s="6122" t="s">
        <v>428</v>
      </c>
      <c r="M75" s="6122">
        <v>306</v>
      </c>
      <c r="N75" s="6122">
        <v>218</v>
      </c>
      <c r="O75" s="6122" t="s">
        <v>428</v>
      </c>
      <c r="P75" s="6122" t="s">
        <v>428</v>
      </c>
      <c r="Q75" s="6122">
        <v>0</v>
      </c>
      <c r="R75" s="6122" t="s">
        <v>428</v>
      </c>
      <c r="S75" s="6122" t="s">
        <v>428</v>
      </c>
      <c r="T75" s="6122">
        <v>0</v>
      </c>
      <c r="U75" s="6242">
        <v>262</v>
      </c>
      <c r="V75" s="4284" t="s">
        <v>2365</v>
      </c>
      <c r="W75" s="6122">
        <v>0</v>
      </c>
      <c r="X75" s="6528">
        <v>24982</v>
      </c>
    </row>
    <row r="76" spans="1:24" s="236" customFormat="1" ht="84.75" thickBot="1">
      <c r="A76" s="4166" t="s">
        <v>73</v>
      </c>
      <c r="B76" s="4283">
        <v>4247</v>
      </c>
      <c r="C76" s="4283">
        <v>5961</v>
      </c>
      <c r="D76" s="4283">
        <v>4763</v>
      </c>
      <c r="E76" s="4283">
        <v>29</v>
      </c>
      <c r="F76" s="3554">
        <f t="shared" si="0"/>
        <v>213</v>
      </c>
      <c r="G76" s="4283">
        <v>42</v>
      </c>
      <c r="H76" s="4283">
        <v>52</v>
      </c>
      <c r="I76" s="4283">
        <v>4</v>
      </c>
      <c r="J76" s="4283">
        <v>88</v>
      </c>
      <c r="K76" s="4283">
        <v>1</v>
      </c>
      <c r="L76" s="4283" t="s">
        <v>428</v>
      </c>
      <c r="M76" s="4283">
        <v>2</v>
      </c>
      <c r="N76" s="4283">
        <v>0</v>
      </c>
      <c r="O76" s="4283" t="s">
        <v>428</v>
      </c>
      <c r="P76" s="4283" t="s">
        <v>428</v>
      </c>
      <c r="Q76" s="4283">
        <v>0</v>
      </c>
      <c r="R76" s="4283" t="s">
        <v>428</v>
      </c>
      <c r="S76" s="4283" t="s">
        <v>428</v>
      </c>
      <c r="T76" s="4283">
        <v>0</v>
      </c>
      <c r="U76" s="6242">
        <v>24</v>
      </c>
      <c r="V76" s="4285" t="s">
        <v>2366</v>
      </c>
      <c r="W76" s="4283">
        <v>0</v>
      </c>
      <c r="X76" s="6528">
        <v>5005</v>
      </c>
    </row>
    <row r="77" spans="1:24" s="236" customFormat="1" ht="13.5" thickBot="1">
      <c r="A77" s="4177" t="s">
        <v>74</v>
      </c>
      <c r="B77" s="107">
        <f t="shared" ref="B77:W77" si="2">SUM(B72:B76)</f>
        <v>82979</v>
      </c>
      <c r="C77" s="107">
        <f t="shared" si="2"/>
        <v>128669</v>
      </c>
      <c r="D77" s="107">
        <f t="shared" si="2"/>
        <v>96430</v>
      </c>
      <c r="E77" s="107">
        <f t="shared" si="2"/>
        <v>1616</v>
      </c>
      <c r="F77" s="107">
        <f t="shared" si="2"/>
        <v>6864</v>
      </c>
      <c r="G77" s="107">
        <f t="shared" si="2"/>
        <v>1123</v>
      </c>
      <c r="H77" s="107">
        <f t="shared" si="2"/>
        <v>2377</v>
      </c>
      <c r="I77" s="107">
        <f t="shared" si="2"/>
        <v>144</v>
      </c>
      <c r="J77" s="107">
        <f t="shared" si="2"/>
        <v>1523</v>
      </c>
      <c r="K77" s="107">
        <f t="shared" si="2"/>
        <v>4</v>
      </c>
      <c r="L77" s="107">
        <f t="shared" si="2"/>
        <v>0</v>
      </c>
      <c r="M77" s="107">
        <f t="shared" si="2"/>
        <v>611</v>
      </c>
      <c r="N77" s="107">
        <f t="shared" si="2"/>
        <v>454</v>
      </c>
      <c r="O77" s="107">
        <f t="shared" si="2"/>
        <v>0</v>
      </c>
      <c r="P77" s="107">
        <f t="shared" si="2"/>
        <v>0</v>
      </c>
      <c r="Q77" s="107">
        <f t="shared" si="2"/>
        <v>1</v>
      </c>
      <c r="R77" s="107">
        <f t="shared" si="2"/>
        <v>0</v>
      </c>
      <c r="S77" s="107">
        <f t="shared" si="2"/>
        <v>0</v>
      </c>
      <c r="T77" s="107">
        <f t="shared" si="2"/>
        <v>0</v>
      </c>
      <c r="U77" s="107">
        <f t="shared" si="2"/>
        <v>627</v>
      </c>
      <c r="V77" s="107">
        <f t="shared" si="2"/>
        <v>0</v>
      </c>
      <c r="W77" s="107">
        <f t="shared" si="2"/>
        <v>8</v>
      </c>
      <c r="X77" s="6246"/>
    </row>
    <row r="78" spans="1:24" s="236" customFormat="1" ht="13.5" thickBot="1">
      <c r="A78" s="110" t="s">
        <v>75</v>
      </c>
      <c r="B78" s="111">
        <f t="shared" ref="B78:W78" si="3">SUM(B71+B77)</f>
        <v>120578</v>
      </c>
      <c r="C78" s="111">
        <f t="shared" si="3"/>
        <v>165666</v>
      </c>
      <c r="D78" s="111">
        <f t="shared" si="3"/>
        <v>125307</v>
      </c>
      <c r="E78" s="111">
        <f t="shared" si="3"/>
        <v>2017</v>
      </c>
      <c r="F78" s="111">
        <f t="shared" si="3"/>
        <v>7999</v>
      </c>
      <c r="G78" s="111">
        <f t="shared" si="3"/>
        <v>1210</v>
      </c>
      <c r="H78" s="111">
        <f t="shared" si="3"/>
        <v>2715</v>
      </c>
      <c r="I78" s="111">
        <f t="shared" si="3"/>
        <v>223</v>
      </c>
      <c r="J78" s="111">
        <f t="shared" si="3"/>
        <v>2069</v>
      </c>
      <c r="K78" s="111">
        <f t="shared" si="3"/>
        <v>5</v>
      </c>
      <c r="L78" s="111">
        <f t="shared" si="3"/>
        <v>7</v>
      </c>
      <c r="M78" s="111">
        <f t="shared" si="3"/>
        <v>621</v>
      </c>
      <c r="N78" s="111">
        <f t="shared" si="3"/>
        <v>486</v>
      </c>
      <c r="O78" s="111">
        <f t="shared" si="3"/>
        <v>0</v>
      </c>
      <c r="P78" s="111">
        <f t="shared" si="3"/>
        <v>0</v>
      </c>
      <c r="Q78" s="111">
        <f t="shared" si="3"/>
        <v>2</v>
      </c>
      <c r="R78" s="111">
        <f t="shared" si="3"/>
        <v>8</v>
      </c>
      <c r="S78" s="111">
        <f t="shared" si="3"/>
        <v>1</v>
      </c>
      <c r="T78" s="111">
        <f t="shared" si="3"/>
        <v>0</v>
      </c>
      <c r="U78" s="111">
        <f t="shared" si="3"/>
        <v>652</v>
      </c>
      <c r="V78" s="111">
        <f t="shared" si="3"/>
        <v>10</v>
      </c>
      <c r="W78" s="111">
        <f t="shared" si="3"/>
        <v>248</v>
      </c>
      <c r="X78" s="6246"/>
    </row>
    <row r="79" spans="1:24" ht="13.5" thickTop="1"/>
  </sheetData>
  <mergeCells count="5">
    <mergeCell ref="A1:G1"/>
    <mergeCell ref="B12:E12"/>
    <mergeCell ref="A4:D4"/>
    <mergeCell ref="A6:B6"/>
    <mergeCell ref="A12:A13"/>
  </mergeCells>
  <dataValidations disablePrompts="1" count="1">
    <dataValidation type="whole" allowBlank="1" showInputMessage="1" showErrorMessage="1" error="Please provide reason in appropriate column" sqref="U72:U76 U14:U70" xr:uid="{BBC21739-7D96-46A8-AC36-1C51E0E30BC7}">
      <formula1>0</formula1>
      <formula2>1000000</formula2>
    </dataValidation>
  </dataValidations>
  <printOptions horizontalCentered="1"/>
  <pageMargins left="0.2" right="0.2" top="0.25" bottom="0.5" header="0.3" footer="0.3"/>
  <pageSetup paperSize="17" scale="90" orientation="landscape" r:id="rId1"/>
  <headerFooter>
    <oddFooter>&amp;A&amp;RPage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806000"/>
  </sheetPr>
  <dimension ref="A1:AI140"/>
  <sheetViews>
    <sheetView topLeftCell="A5" zoomScaleNormal="100" workbookViewId="0">
      <pane xSplit="1" ySplit="7" topLeftCell="I12" activePane="bottomRight" state="frozen"/>
      <selection activeCell="A5" sqref="A5"/>
      <selection pane="topRight" activeCell="B5" sqref="B5"/>
      <selection pane="bottomLeft" activeCell="A12" sqref="A12"/>
      <selection pane="bottomRight" activeCell="V35" sqref="V35"/>
    </sheetView>
  </sheetViews>
  <sheetFormatPr defaultRowHeight="12.75"/>
  <cols>
    <col min="1" max="1" width="16" customWidth="1"/>
    <col min="2" max="2" width="12.7109375" customWidth="1"/>
    <col min="3" max="3" width="12.7109375" style="14" customWidth="1"/>
    <col min="4" max="4" width="12.7109375" customWidth="1"/>
    <col min="5" max="5" width="12.7109375" style="14" customWidth="1"/>
    <col min="6" max="6" width="12.7109375" customWidth="1"/>
    <col min="7" max="7" width="12.7109375" style="14" customWidth="1"/>
    <col min="8" max="21" width="12.7109375" customWidth="1"/>
    <col min="22" max="22" width="13.28515625" customWidth="1"/>
    <col min="23" max="28" width="12.140625" customWidth="1"/>
  </cols>
  <sheetData>
    <row r="1" spans="1:35" ht="18">
      <c r="A1" s="6451" t="s">
        <v>713</v>
      </c>
      <c r="B1" s="6451"/>
      <c r="C1" s="6451"/>
      <c r="D1" s="6451"/>
      <c r="E1" s="6451"/>
      <c r="F1" s="6451"/>
      <c r="G1" s="6451"/>
      <c r="H1" s="393"/>
      <c r="I1" s="393"/>
      <c r="J1" s="393"/>
      <c r="K1" s="393"/>
      <c r="L1" s="245"/>
      <c r="M1" s="245"/>
      <c r="N1" s="245"/>
      <c r="O1" s="245"/>
      <c r="P1" s="245"/>
      <c r="Q1" s="245"/>
      <c r="R1" s="245"/>
      <c r="S1" s="245"/>
      <c r="T1" s="245"/>
      <c r="U1" s="245"/>
      <c r="V1" s="245"/>
      <c r="W1" s="245"/>
      <c r="X1" s="245"/>
      <c r="Y1" s="245"/>
      <c r="Z1" s="245"/>
      <c r="AA1" s="245"/>
      <c r="AB1" s="245"/>
      <c r="AC1" s="245"/>
      <c r="AD1" s="245"/>
      <c r="AE1" s="245"/>
      <c r="AF1" s="245"/>
      <c r="AG1" s="245"/>
      <c r="AH1" s="245"/>
      <c r="AI1" s="245"/>
    </row>
    <row r="2" spans="1:35" ht="18">
      <c r="A2" s="245"/>
      <c r="B2" s="10"/>
      <c r="C2" s="10"/>
      <c r="D2" s="10"/>
      <c r="E2" s="10"/>
      <c r="F2" s="10"/>
      <c r="G2" s="10"/>
      <c r="H2" s="10"/>
      <c r="I2" s="10"/>
      <c r="J2" s="10"/>
      <c r="K2" s="10"/>
      <c r="L2" s="245"/>
      <c r="M2" s="245"/>
      <c r="N2" s="245"/>
      <c r="O2" s="245"/>
      <c r="P2" s="245"/>
      <c r="Q2" s="245"/>
      <c r="R2" s="245"/>
      <c r="S2" s="245"/>
      <c r="T2" s="245"/>
      <c r="U2" s="245"/>
      <c r="V2" s="245"/>
      <c r="W2" s="245"/>
      <c r="X2" s="245"/>
      <c r="Y2" s="245"/>
      <c r="Z2" s="245"/>
      <c r="AA2" s="245"/>
      <c r="AB2" s="245"/>
      <c r="AC2" s="245"/>
      <c r="AD2" s="245"/>
      <c r="AE2" s="245"/>
      <c r="AF2" s="245"/>
      <c r="AG2" s="245"/>
      <c r="AH2" s="245"/>
      <c r="AI2" s="245"/>
    </row>
    <row r="3" spans="1:35">
      <c r="A3" s="259" t="s">
        <v>420</v>
      </c>
      <c r="B3" s="15"/>
      <c r="C3" s="1"/>
      <c r="D3" s="15"/>
      <c r="E3" s="1"/>
      <c r="F3" s="15"/>
      <c r="G3" s="1"/>
    </row>
    <row r="4" spans="1:35" ht="15.75">
      <c r="A4" s="6284" t="s">
        <v>427</v>
      </c>
      <c r="B4" s="6284"/>
      <c r="C4" s="1"/>
      <c r="D4" s="1"/>
      <c r="E4" s="1"/>
      <c r="F4" s="15"/>
      <c r="G4" s="1"/>
    </row>
    <row r="5" spans="1:35" ht="15.75">
      <c r="A5" s="292" t="s">
        <v>430</v>
      </c>
      <c r="B5" s="293">
        <v>0</v>
      </c>
      <c r="C5" s="1"/>
      <c r="D5" s="330"/>
      <c r="E5" s="1"/>
      <c r="F5" s="15"/>
      <c r="G5" s="1"/>
    </row>
    <row r="6" spans="1:35" ht="15.75">
      <c r="A6" s="292" t="s">
        <v>429</v>
      </c>
      <c r="B6" s="293" t="s">
        <v>398</v>
      </c>
      <c r="C6" s="1"/>
      <c r="D6" s="330"/>
      <c r="E6" s="1"/>
      <c r="F6" s="15"/>
      <c r="G6" s="1"/>
    </row>
    <row r="7" spans="1:35" ht="15.75">
      <c r="A7" s="292" t="s">
        <v>431</v>
      </c>
      <c r="B7" s="293" t="s">
        <v>428</v>
      </c>
      <c r="C7" s="1"/>
      <c r="D7" s="330"/>
      <c r="E7" s="1"/>
      <c r="F7" s="15"/>
      <c r="G7" s="1"/>
      <c r="L7" s="327"/>
      <c r="M7" s="327"/>
      <c r="N7" s="327"/>
      <c r="O7" s="327"/>
      <c r="P7" s="327"/>
      <c r="Q7" s="327"/>
      <c r="R7" s="327"/>
      <c r="S7" s="327"/>
      <c r="T7" s="327"/>
      <c r="U7" s="327"/>
      <c r="V7" s="327"/>
      <c r="W7" s="327"/>
      <c r="X7" s="327"/>
      <c r="Y7" s="327"/>
      <c r="Z7" s="327"/>
    </row>
    <row r="8" spans="1:35" ht="15.75">
      <c r="A8" s="266"/>
      <c r="B8" s="295"/>
      <c r="C8" s="1"/>
      <c r="D8" s="330"/>
      <c r="E8" s="1"/>
      <c r="F8" s="15"/>
      <c r="G8" s="1"/>
    </row>
    <row r="9" spans="1:35" ht="15.75">
      <c r="A9" s="4"/>
      <c r="B9" s="20" t="s">
        <v>4</v>
      </c>
      <c r="C9" s="20" t="s">
        <v>5</v>
      </c>
      <c r="D9" s="20" t="s">
        <v>6</v>
      </c>
      <c r="E9" s="20" t="s">
        <v>7</v>
      </c>
      <c r="F9" s="20" t="s">
        <v>8</v>
      </c>
      <c r="G9" s="20" t="s">
        <v>9</v>
      </c>
      <c r="H9" s="20" t="s">
        <v>10</v>
      </c>
      <c r="I9" s="20" t="s">
        <v>77</v>
      </c>
      <c r="J9" s="20" t="s">
        <v>78</v>
      </c>
      <c r="K9" s="20" t="s">
        <v>79</v>
      </c>
      <c r="L9" s="6385" t="s">
        <v>80</v>
      </c>
      <c r="M9" s="6460"/>
      <c r="N9" s="6386"/>
      <c r="O9" s="21" t="s">
        <v>81</v>
      </c>
      <c r="P9" s="21" t="s">
        <v>82</v>
      </c>
      <c r="Q9" s="6385" t="s">
        <v>83</v>
      </c>
      <c r="R9" s="6460"/>
      <c r="S9" s="6386"/>
      <c r="T9" s="21" t="s">
        <v>84</v>
      </c>
      <c r="U9" s="21" t="s">
        <v>94</v>
      </c>
      <c r="V9" s="21" t="s">
        <v>95</v>
      </c>
    </row>
    <row r="10" spans="1:35" ht="36.75" customHeight="1">
      <c r="A10" s="6291" t="s">
        <v>192</v>
      </c>
      <c r="B10" s="6456" t="s">
        <v>556</v>
      </c>
      <c r="C10" s="6457"/>
      <c r="D10" s="6452" t="s">
        <v>557</v>
      </c>
      <c r="E10" s="6453"/>
      <c r="F10" s="6288" t="s">
        <v>554</v>
      </c>
      <c r="G10" s="6290"/>
      <c r="H10" s="6290"/>
      <c r="I10" s="6290"/>
      <c r="J10" s="6290"/>
      <c r="K10" s="6289"/>
      <c r="L10" s="6458" t="s">
        <v>466</v>
      </c>
      <c r="M10" s="6459"/>
      <c r="N10" s="6459"/>
      <c r="O10" s="6459"/>
      <c r="P10" s="6457"/>
      <c r="Q10" s="6452" t="s">
        <v>444</v>
      </c>
      <c r="R10" s="6453"/>
      <c r="S10" s="6453"/>
      <c r="T10" s="6453"/>
      <c r="U10" s="6454"/>
      <c r="V10" s="599"/>
    </row>
    <row r="11" spans="1:35" ht="87" customHeight="1">
      <c r="A11" s="6455"/>
      <c r="B11" s="329" t="s">
        <v>308</v>
      </c>
      <c r="C11" s="77" t="s">
        <v>309</v>
      </c>
      <c r="D11" s="77" t="s">
        <v>310</v>
      </c>
      <c r="E11" s="224" t="s">
        <v>309</v>
      </c>
      <c r="F11" s="77" t="s">
        <v>555</v>
      </c>
      <c r="G11" s="77" t="s">
        <v>312</v>
      </c>
      <c r="H11" s="77" t="s">
        <v>311</v>
      </c>
      <c r="I11" s="77" t="s">
        <v>312</v>
      </c>
      <c r="J11" s="77" t="s">
        <v>313</v>
      </c>
      <c r="K11" s="77" t="s">
        <v>312</v>
      </c>
      <c r="L11" s="77" t="s">
        <v>445</v>
      </c>
      <c r="M11" s="290" t="s">
        <v>521</v>
      </c>
      <c r="N11" s="290" t="s">
        <v>522</v>
      </c>
      <c r="O11" s="77" t="s">
        <v>447</v>
      </c>
      <c r="P11" s="77" t="s">
        <v>446</v>
      </c>
      <c r="Q11" s="77" t="s">
        <v>445</v>
      </c>
      <c r="R11" s="373" t="s">
        <v>521</v>
      </c>
      <c r="S11" s="373" t="s">
        <v>522</v>
      </c>
      <c r="T11" s="77" t="s">
        <v>447</v>
      </c>
      <c r="U11" s="77" t="s">
        <v>446</v>
      </c>
      <c r="V11" s="591" t="s">
        <v>613</v>
      </c>
    </row>
    <row r="12" spans="1:35" ht="14.25" customHeight="1">
      <c r="A12" s="54" t="s">
        <v>11</v>
      </c>
      <c r="B12" s="1748">
        <v>0</v>
      </c>
      <c r="C12" s="1748">
        <v>0</v>
      </c>
      <c r="D12" s="1748">
        <v>0</v>
      </c>
      <c r="E12" s="1749">
        <v>0</v>
      </c>
      <c r="F12" s="1747" t="s">
        <v>724</v>
      </c>
      <c r="G12" s="1750"/>
      <c r="H12" s="1747" t="s">
        <v>724</v>
      </c>
      <c r="I12" s="1750"/>
      <c r="J12" s="1747" t="s">
        <v>724</v>
      </c>
      <c r="K12" s="1750"/>
      <c r="L12" s="486">
        <f>SUM(M12,N12)</f>
        <v>38</v>
      </c>
      <c r="M12" s="526">
        <f>SUM(O12:P12)</f>
        <v>29</v>
      </c>
      <c r="N12" s="1753">
        <v>9</v>
      </c>
      <c r="O12" s="1753">
        <v>29</v>
      </c>
      <c r="P12" s="1753">
        <v>0</v>
      </c>
      <c r="Q12" s="486">
        <f>SUM(R12,S12)</f>
        <v>79</v>
      </c>
      <c r="R12" s="526">
        <f>SUM(T12:U12)</f>
        <v>44</v>
      </c>
      <c r="S12" s="1753">
        <v>35</v>
      </c>
      <c r="T12" s="1753">
        <v>44</v>
      </c>
      <c r="U12" s="1753">
        <v>0</v>
      </c>
      <c r="V12" s="1980">
        <v>4416</v>
      </c>
    </row>
    <row r="13" spans="1:35" s="10" customFormat="1" ht="14.25" customHeight="1">
      <c r="A13" s="91" t="s">
        <v>12</v>
      </c>
      <c r="B13" s="5821">
        <v>0</v>
      </c>
      <c r="C13" s="5821">
        <v>0</v>
      </c>
      <c r="D13" s="5821">
        <v>0</v>
      </c>
      <c r="E13" s="5822">
        <v>0</v>
      </c>
      <c r="F13" s="5820" t="s">
        <v>724</v>
      </c>
      <c r="G13" s="5823"/>
      <c r="H13" s="5820" t="s">
        <v>724</v>
      </c>
      <c r="I13" s="5823"/>
      <c r="J13" s="5820" t="s">
        <v>724</v>
      </c>
      <c r="K13" s="5823"/>
      <c r="L13" s="486">
        <f t="shared" ref="L13:L68" si="0">SUM(M13,N13)</f>
        <v>2</v>
      </c>
      <c r="M13" s="526">
        <f t="shared" ref="M13:M68" si="1">SUM(O13:P13)</f>
        <v>2</v>
      </c>
      <c r="N13" s="5824">
        <v>0</v>
      </c>
      <c r="O13" s="5824">
        <v>2</v>
      </c>
      <c r="P13" s="5824">
        <v>0</v>
      </c>
      <c r="Q13" s="486">
        <f t="shared" ref="Q13:Q68" si="2">SUM(R13,S13)</f>
        <v>7</v>
      </c>
      <c r="R13" s="526">
        <f t="shared" ref="R13:R68" si="3">SUM(T13:U13)</f>
        <v>3</v>
      </c>
      <c r="S13" s="5826">
        <v>4</v>
      </c>
      <c r="T13" s="5826">
        <v>3</v>
      </c>
      <c r="U13" s="5826">
        <v>0</v>
      </c>
      <c r="V13" s="5825">
        <v>233</v>
      </c>
    </row>
    <row r="14" spans="1:35" ht="14.25" customHeight="1">
      <c r="A14" s="54" t="s">
        <v>13</v>
      </c>
      <c r="B14" s="4001">
        <v>0</v>
      </c>
      <c r="C14" s="4001">
        <v>0</v>
      </c>
      <c r="D14" s="4001">
        <v>0</v>
      </c>
      <c r="E14" s="4002">
        <v>0</v>
      </c>
      <c r="F14" s="4000" t="s">
        <v>724</v>
      </c>
      <c r="G14" s="4003"/>
      <c r="H14" s="4000" t="s">
        <v>724</v>
      </c>
      <c r="I14" s="4003"/>
      <c r="J14" s="4000" t="s">
        <v>724</v>
      </c>
      <c r="K14" s="4003"/>
      <c r="L14" s="486">
        <f t="shared" si="0"/>
        <v>13</v>
      </c>
      <c r="M14" s="526">
        <f t="shared" si="1"/>
        <v>10</v>
      </c>
      <c r="N14" s="4004">
        <v>3</v>
      </c>
      <c r="O14" s="4004">
        <v>5</v>
      </c>
      <c r="P14" s="4004">
        <v>5</v>
      </c>
      <c r="Q14" s="486">
        <f t="shared" si="2"/>
        <v>64</v>
      </c>
      <c r="R14" s="526">
        <f t="shared" si="3"/>
        <v>25</v>
      </c>
      <c r="S14" s="4006">
        <v>39</v>
      </c>
      <c r="T14" s="4006">
        <v>25</v>
      </c>
      <c r="U14" s="4006">
        <v>0</v>
      </c>
      <c r="V14" s="4005">
        <v>2952</v>
      </c>
    </row>
    <row r="15" spans="1:35" ht="14.25" customHeight="1">
      <c r="A15" s="54" t="s">
        <v>14</v>
      </c>
      <c r="B15" s="3525">
        <v>0</v>
      </c>
      <c r="C15" s="3525">
        <v>0</v>
      </c>
      <c r="D15" s="3525">
        <v>0</v>
      </c>
      <c r="E15" s="3526">
        <v>0</v>
      </c>
      <c r="F15" s="3524" t="s">
        <v>724</v>
      </c>
      <c r="G15" s="3527" t="s">
        <v>398</v>
      </c>
      <c r="H15" s="3524" t="s">
        <v>724</v>
      </c>
      <c r="I15" s="3527" t="s">
        <v>398</v>
      </c>
      <c r="J15" s="3524" t="s">
        <v>724</v>
      </c>
      <c r="K15" s="3527" t="s">
        <v>398</v>
      </c>
      <c r="L15" s="486">
        <f t="shared" si="0"/>
        <v>2</v>
      </c>
      <c r="M15" s="526">
        <f t="shared" si="1"/>
        <v>2</v>
      </c>
      <c r="N15" s="3528">
        <v>0</v>
      </c>
      <c r="O15" s="3528">
        <v>2</v>
      </c>
      <c r="P15" s="3528">
        <v>0</v>
      </c>
      <c r="Q15" s="486">
        <f t="shared" si="2"/>
        <v>21</v>
      </c>
      <c r="R15" s="526">
        <f t="shared" si="3"/>
        <v>12</v>
      </c>
      <c r="S15" s="3530">
        <v>9</v>
      </c>
      <c r="T15" s="3530">
        <v>12</v>
      </c>
      <c r="U15" s="3530">
        <v>0</v>
      </c>
      <c r="V15" s="3529">
        <v>573</v>
      </c>
    </row>
    <row r="16" spans="1:35" ht="14.25" customHeight="1">
      <c r="A16" s="54" t="s">
        <v>15</v>
      </c>
      <c r="B16" s="2758">
        <v>0</v>
      </c>
      <c r="C16" s="2758">
        <v>0</v>
      </c>
      <c r="D16" s="2758">
        <v>0</v>
      </c>
      <c r="E16" s="2759">
        <v>0</v>
      </c>
      <c r="F16" s="2757" t="s">
        <v>724</v>
      </c>
      <c r="G16" s="2760" t="s">
        <v>725</v>
      </c>
      <c r="H16" s="2757" t="s">
        <v>724</v>
      </c>
      <c r="I16" s="2760" t="s">
        <v>725</v>
      </c>
      <c r="J16" s="2757" t="s">
        <v>724</v>
      </c>
      <c r="K16" s="2760" t="s">
        <v>725</v>
      </c>
      <c r="L16" s="486">
        <f t="shared" si="0"/>
        <v>0</v>
      </c>
      <c r="M16" s="526">
        <f t="shared" si="1"/>
        <v>0</v>
      </c>
      <c r="N16" s="2761">
        <v>0</v>
      </c>
      <c r="O16" s="2761">
        <v>0</v>
      </c>
      <c r="P16" s="2761">
        <v>0</v>
      </c>
      <c r="Q16" s="486">
        <f t="shared" si="2"/>
        <v>10</v>
      </c>
      <c r="R16" s="526">
        <f t="shared" si="3"/>
        <v>3</v>
      </c>
      <c r="S16" s="2763">
        <v>7</v>
      </c>
      <c r="T16" s="2763">
        <v>3</v>
      </c>
      <c r="U16" s="2763">
        <v>0</v>
      </c>
      <c r="V16" s="2762">
        <v>945</v>
      </c>
    </row>
    <row r="17" spans="1:22" ht="14.25" customHeight="1">
      <c r="A17" s="54" t="s">
        <v>16</v>
      </c>
      <c r="B17" s="752">
        <v>0</v>
      </c>
      <c r="C17" s="752">
        <v>0</v>
      </c>
      <c r="D17" s="752">
        <v>0</v>
      </c>
      <c r="E17" s="753">
        <v>0</v>
      </c>
      <c r="F17" s="751" t="s">
        <v>724</v>
      </c>
      <c r="G17" s="754" t="s">
        <v>398</v>
      </c>
      <c r="H17" s="751" t="s">
        <v>724</v>
      </c>
      <c r="I17" s="754" t="s">
        <v>398</v>
      </c>
      <c r="J17" s="751" t="s">
        <v>724</v>
      </c>
      <c r="K17" s="754" t="s">
        <v>398</v>
      </c>
      <c r="L17" s="486">
        <f t="shared" si="0"/>
        <v>0</v>
      </c>
      <c r="M17" s="526">
        <f t="shared" si="1"/>
        <v>0</v>
      </c>
      <c r="N17" s="755" t="s">
        <v>830</v>
      </c>
      <c r="O17" s="755" t="s">
        <v>830</v>
      </c>
      <c r="P17" s="755" t="s">
        <v>830</v>
      </c>
      <c r="Q17" s="486">
        <f t="shared" si="2"/>
        <v>46</v>
      </c>
      <c r="R17" s="526">
        <f t="shared" si="3"/>
        <v>31</v>
      </c>
      <c r="S17" s="757">
        <v>15</v>
      </c>
      <c r="T17" s="757">
        <v>28</v>
      </c>
      <c r="U17" s="757">
        <v>3</v>
      </c>
      <c r="V17" s="756">
        <v>1336</v>
      </c>
    </row>
    <row r="18" spans="1:22" ht="14.25" customHeight="1">
      <c r="A18" s="54" t="s">
        <v>17</v>
      </c>
      <c r="B18" s="5022">
        <v>0</v>
      </c>
      <c r="C18" s="5022">
        <v>0</v>
      </c>
      <c r="D18" s="5022">
        <v>0</v>
      </c>
      <c r="E18" s="5023">
        <v>1</v>
      </c>
      <c r="F18" s="5021" t="s">
        <v>724</v>
      </c>
      <c r="G18" s="5024" t="s">
        <v>2754</v>
      </c>
      <c r="H18" s="5021" t="s">
        <v>724</v>
      </c>
      <c r="I18" s="5024" t="s">
        <v>2754</v>
      </c>
      <c r="J18" s="5021" t="s">
        <v>724</v>
      </c>
      <c r="K18" s="5024" t="s">
        <v>2754</v>
      </c>
      <c r="L18" s="486">
        <f t="shared" si="0"/>
        <v>0</v>
      </c>
      <c r="M18" s="526">
        <f t="shared" si="1"/>
        <v>0</v>
      </c>
      <c r="N18" s="5025">
        <v>0</v>
      </c>
      <c r="O18" s="5025" t="s">
        <v>2755</v>
      </c>
      <c r="P18" s="5025" t="s">
        <v>2755</v>
      </c>
      <c r="Q18" s="486">
        <f t="shared" si="2"/>
        <v>8</v>
      </c>
      <c r="R18" s="526">
        <f t="shared" si="3"/>
        <v>4</v>
      </c>
      <c r="S18" s="5027">
        <v>4</v>
      </c>
      <c r="T18" s="5027">
        <v>4</v>
      </c>
      <c r="U18" s="5027">
        <v>0</v>
      </c>
      <c r="V18" s="5026">
        <v>1128</v>
      </c>
    </row>
    <row r="19" spans="1:22" ht="14.25" customHeight="1">
      <c r="A19" s="54" t="s">
        <v>18</v>
      </c>
      <c r="B19" s="1010">
        <v>0</v>
      </c>
      <c r="C19" s="1010">
        <v>0</v>
      </c>
      <c r="D19" s="1010">
        <v>0</v>
      </c>
      <c r="E19" s="1011">
        <v>0</v>
      </c>
      <c r="F19" s="1009" t="s">
        <v>724</v>
      </c>
      <c r="G19" s="1012" t="s">
        <v>398</v>
      </c>
      <c r="H19" s="1009" t="s">
        <v>724</v>
      </c>
      <c r="I19" s="1012" t="s">
        <v>398</v>
      </c>
      <c r="J19" s="1009" t="s">
        <v>724</v>
      </c>
      <c r="K19" s="1012" t="s">
        <v>398</v>
      </c>
      <c r="L19" s="486">
        <f t="shared" si="0"/>
        <v>1</v>
      </c>
      <c r="M19" s="526">
        <f t="shared" si="1"/>
        <v>1</v>
      </c>
      <c r="N19" s="1013"/>
      <c r="O19" s="1013">
        <v>1</v>
      </c>
      <c r="P19" s="1013" t="s">
        <v>398</v>
      </c>
      <c r="Q19" s="486">
        <f t="shared" si="2"/>
        <v>26</v>
      </c>
      <c r="R19" s="526">
        <f t="shared" si="3"/>
        <v>26</v>
      </c>
      <c r="S19" s="1015"/>
      <c r="T19" s="1015">
        <v>13</v>
      </c>
      <c r="U19" s="1015">
        <v>13</v>
      </c>
      <c r="V19" s="1014">
        <v>659</v>
      </c>
    </row>
    <row r="20" spans="1:22" ht="14.25" customHeight="1">
      <c r="A20" s="54" t="s">
        <v>19</v>
      </c>
      <c r="B20" s="2472">
        <v>0</v>
      </c>
      <c r="C20" s="2472">
        <v>0</v>
      </c>
      <c r="D20" s="2472">
        <v>0</v>
      </c>
      <c r="E20" s="2473">
        <v>0</v>
      </c>
      <c r="F20" s="2471" t="s">
        <v>724</v>
      </c>
      <c r="G20" s="2474" t="s">
        <v>398</v>
      </c>
      <c r="H20" s="2471" t="s">
        <v>724</v>
      </c>
      <c r="I20" s="2474" t="s">
        <v>398</v>
      </c>
      <c r="J20" s="2471" t="s">
        <v>724</v>
      </c>
      <c r="K20" s="2474" t="s">
        <v>398</v>
      </c>
      <c r="L20" s="486">
        <f t="shared" si="0"/>
        <v>0</v>
      </c>
      <c r="M20" s="526">
        <f t="shared" si="1"/>
        <v>0</v>
      </c>
      <c r="N20" s="2475">
        <v>0</v>
      </c>
      <c r="O20" s="2475" t="s">
        <v>398</v>
      </c>
      <c r="P20" s="2475" t="s">
        <v>398</v>
      </c>
      <c r="Q20" s="486">
        <f t="shared" si="2"/>
        <v>6</v>
      </c>
      <c r="R20" s="526">
        <f t="shared" si="3"/>
        <v>4</v>
      </c>
      <c r="S20" s="2477">
        <v>2</v>
      </c>
      <c r="T20" s="2477">
        <v>4</v>
      </c>
      <c r="U20" s="2477">
        <v>0</v>
      </c>
      <c r="V20" s="2476">
        <v>1423</v>
      </c>
    </row>
    <row r="21" spans="1:22" ht="14.25" customHeight="1">
      <c r="A21" s="54" t="s">
        <v>20</v>
      </c>
      <c r="B21" s="3143">
        <v>0</v>
      </c>
      <c r="C21" s="3143">
        <v>0</v>
      </c>
      <c r="D21" s="3143">
        <v>0</v>
      </c>
      <c r="E21" s="3144">
        <v>0</v>
      </c>
      <c r="F21" s="3142" t="s">
        <v>724</v>
      </c>
      <c r="G21" s="3145" t="s">
        <v>821</v>
      </c>
      <c r="H21" s="3142" t="s">
        <v>724</v>
      </c>
      <c r="I21" s="3145" t="s">
        <v>821</v>
      </c>
      <c r="J21" s="3142" t="s">
        <v>724</v>
      </c>
      <c r="K21" s="3145" t="s">
        <v>821</v>
      </c>
      <c r="L21" s="486">
        <f t="shared" si="0"/>
        <v>1</v>
      </c>
      <c r="M21" s="526">
        <f t="shared" si="1"/>
        <v>0</v>
      </c>
      <c r="N21" s="3146">
        <v>1</v>
      </c>
      <c r="O21" s="3146">
        <v>0</v>
      </c>
      <c r="P21" s="3146">
        <v>0</v>
      </c>
      <c r="Q21" s="486">
        <f t="shared" si="2"/>
        <v>16</v>
      </c>
      <c r="R21" s="526">
        <f t="shared" si="3"/>
        <v>10</v>
      </c>
      <c r="S21" s="3148">
        <v>6</v>
      </c>
      <c r="T21" s="3148">
        <v>7</v>
      </c>
      <c r="U21" s="3148">
        <v>3</v>
      </c>
      <c r="V21" s="3147">
        <v>841</v>
      </c>
    </row>
    <row r="22" spans="1:22" ht="14.25" customHeight="1">
      <c r="A22" s="54" t="s">
        <v>21</v>
      </c>
      <c r="B22" s="879" t="s">
        <v>398</v>
      </c>
      <c r="C22" s="879" t="s">
        <v>398</v>
      </c>
      <c r="D22" s="879">
        <v>0</v>
      </c>
      <c r="E22" s="880">
        <v>0</v>
      </c>
      <c r="F22" s="877" t="s">
        <v>724</v>
      </c>
      <c r="G22" s="881" t="s">
        <v>398</v>
      </c>
      <c r="H22" s="877" t="s">
        <v>724</v>
      </c>
      <c r="I22" s="881" t="s">
        <v>398</v>
      </c>
      <c r="J22" s="877" t="s">
        <v>724</v>
      </c>
      <c r="K22" s="881" t="s">
        <v>398</v>
      </c>
      <c r="L22" s="486">
        <f t="shared" si="0"/>
        <v>0</v>
      </c>
      <c r="M22" s="526">
        <f t="shared" si="1"/>
        <v>0</v>
      </c>
      <c r="N22" s="876" t="s">
        <v>398</v>
      </c>
      <c r="O22" s="876" t="s">
        <v>398</v>
      </c>
      <c r="P22" s="876" t="s">
        <v>398</v>
      </c>
      <c r="Q22" s="486">
        <f t="shared" si="2"/>
        <v>10</v>
      </c>
      <c r="R22" s="526">
        <f t="shared" si="3"/>
        <v>8</v>
      </c>
      <c r="S22" s="876">
        <v>2</v>
      </c>
      <c r="T22" s="876">
        <v>8</v>
      </c>
      <c r="U22" s="876">
        <v>0</v>
      </c>
      <c r="V22" s="918">
        <v>642</v>
      </c>
    </row>
    <row r="23" spans="1:22" ht="14.25" customHeight="1">
      <c r="A23" s="54" t="s">
        <v>22</v>
      </c>
      <c r="B23" s="659">
        <v>0</v>
      </c>
      <c r="C23" s="659">
        <v>0</v>
      </c>
      <c r="D23" s="659">
        <v>0</v>
      </c>
      <c r="E23" s="660">
        <v>0</v>
      </c>
      <c r="F23" s="661" t="s">
        <v>724</v>
      </c>
      <c r="G23" s="662" t="s">
        <v>398</v>
      </c>
      <c r="H23" s="661" t="s">
        <v>724</v>
      </c>
      <c r="I23" s="662" t="s">
        <v>398</v>
      </c>
      <c r="J23" s="661" t="s">
        <v>724</v>
      </c>
      <c r="K23" s="662" t="s">
        <v>398</v>
      </c>
      <c r="L23" s="662" t="s">
        <v>398</v>
      </c>
      <c r="M23" s="526">
        <f t="shared" si="1"/>
        <v>0</v>
      </c>
      <c r="N23" s="663" t="s">
        <v>398</v>
      </c>
      <c r="O23" s="663">
        <v>0</v>
      </c>
      <c r="P23" s="663">
        <v>0</v>
      </c>
      <c r="Q23" s="486">
        <f t="shared" si="2"/>
        <v>1</v>
      </c>
      <c r="R23" s="526">
        <f t="shared" si="3"/>
        <v>1</v>
      </c>
      <c r="S23" s="663">
        <v>0</v>
      </c>
      <c r="T23" s="663">
        <v>1</v>
      </c>
      <c r="U23" s="663">
        <v>0</v>
      </c>
      <c r="V23" s="513">
        <v>778</v>
      </c>
    </row>
    <row r="24" spans="1:22" ht="14.25" customHeight="1">
      <c r="A24" s="54" t="s">
        <v>23</v>
      </c>
      <c r="B24" s="4816">
        <v>0</v>
      </c>
      <c r="C24" s="4816">
        <v>0</v>
      </c>
      <c r="D24" s="4816">
        <v>0</v>
      </c>
      <c r="E24" s="4817">
        <v>2</v>
      </c>
      <c r="F24" s="4815" t="s">
        <v>724</v>
      </c>
      <c r="G24" s="4818"/>
      <c r="H24" s="4815" t="s">
        <v>724</v>
      </c>
      <c r="I24" s="4818"/>
      <c r="J24" s="4815" t="s">
        <v>724</v>
      </c>
      <c r="K24" s="4818"/>
      <c r="L24" s="486">
        <f t="shared" si="0"/>
        <v>12</v>
      </c>
      <c r="M24" s="526">
        <f t="shared" si="1"/>
        <v>6</v>
      </c>
      <c r="N24" s="4819">
        <v>6</v>
      </c>
      <c r="O24" s="4819">
        <v>6</v>
      </c>
      <c r="P24" s="4819">
        <v>0</v>
      </c>
      <c r="Q24" s="486">
        <f t="shared" si="2"/>
        <v>114</v>
      </c>
      <c r="R24" s="526">
        <f t="shared" si="3"/>
        <v>72</v>
      </c>
      <c r="S24" s="4821">
        <v>42</v>
      </c>
      <c r="T24" s="4821">
        <v>66</v>
      </c>
      <c r="U24" s="4821">
        <v>6</v>
      </c>
      <c r="V24" s="4820">
        <v>2888</v>
      </c>
    </row>
    <row r="25" spans="1:22" ht="36">
      <c r="A25" s="54" t="s">
        <v>24</v>
      </c>
      <c r="B25" s="5113">
        <v>0</v>
      </c>
      <c r="C25" s="5113">
        <v>0</v>
      </c>
      <c r="D25" s="5113">
        <v>0</v>
      </c>
      <c r="E25" s="5114">
        <v>0</v>
      </c>
      <c r="F25" s="5112" t="s">
        <v>652</v>
      </c>
      <c r="G25" s="5115" t="s">
        <v>2808</v>
      </c>
      <c r="H25" s="5112" t="s">
        <v>724</v>
      </c>
      <c r="I25" s="5115"/>
      <c r="J25" s="5112" t="s">
        <v>724</v>
      </c>
      <c r="K25" s="5115"/>
      <c r="L25" s="486">
        <f t="shared" si="0"/>
        <v>41</v>
      </c>
      <c r="M25" s="526">
        <f t="shared" si="1"/>
        <v>29</v>
      </c>
      <c r="N25" s="5116">
        <v>12</v>
      </c>
      <c r="O25" s="5116">
        <v>29</v>
      </c>
      <c r="P25" s="5116">
        <v>0</v>
      </c>
      <c r="Q25" s="486">
        <f t="shared" si="2"/>
        <v>104</v>
      </c>
      <c r="R25" s="526">
        <f t="shared" si="3"/>
        <v>60</v>
      </c>
      <c r="S25" s="5118">
        <v>44</v>
      </c>
      <c r="T25" s="5118">
        <v>60</v>
      </c>
      <c r="U25" s="5118">
        <v>0</v>
      </c>
      <c r="V25" s="5117">
        <v>10637</v>
      </c>
    </row>
    <row r="26" spans="1:22" ht="14.25" customHeight="1">
      <c r="A26" s="54" t="s">
        <v>25</v>
      </c>
      <c r="B26" s="1108">
        <v>0</v>
      </c>
      <c r="C26" s="1108">
        <v>0</v>
      </c>
      <c r="D26" s="1108">
        <v>0</v>
      </c>
      <c r="E26" s="1109">
        <v>0</v>
      </c>
      <c r="F26" s="1107" t="s">
        <v>724</v>
      </c>
      <c r="G26" s="1110" t="s">
        <v>398</v>
      </c>
      <c r="H26" s="1107" t="s">
        <v>724</v>
      </c>
      <c r="I26" s="1110" t="s">
        <v>398</v>
      </c>
      <c r="J26" s="1107" t="s">
        <v>724</v>
      </c>
      <c r="K26" s="1110" t="s">
        <v>398</v>
      </c>
      <c r="L26" s="486">
        <f t="shared" si="0"/>
        <v>2</v>
      </c>
      <c r="M26" s="526">
        <f t="shared" si="1"/>
        <v>0</v>
      </c>
      <c r="N26" s="1042">
        <v>2</v>
      </c>
      <c r="O26" s="1042">
        <v>0</v>
      </c>
      <c r="P26" s="1042">
        <v>0</v>
      </c>
      <c r="Q26" s="486">
        <f t="shared" si="2"/>
        <v>16</v>
      </c>
      <c r="R26" s="526">
        <f t="shared" si="3"/>
        <v>6</v>
      </c>
      <c r="S26" s="1042">
        <v>10</v>
      </c>
      <c r="T26" s="1042">
        <v>6</v>
      </c>
      <c r="U26" s="1042">
        <v>0</v>
      </c>
      <c r="V26" s="1075">
        <v>459</v>
      </c>
    </row>
    <row r="27" spans="1:22" ht="14.25" customHeight="1">
      <c r="A27" s="54" t="s">
        <v>26</v>
      </c>
      <c r="B27" s="5203" t="s">
        <v>398</v>
      </c>
      <c r="C27" s="5203" t="s">
        <v>398</v>
      </c>
      <c r="D27" s="5203">
        <v>0</v>
      </c>
      <c r="E27" s="5204">
        <v>0</v>
      </c>
      <c r="F27" s="5202" t="s">
        <v>724</v>
      </c>
      <c r="G27" s="5205" t="s">
        <v>398</v>
      </c>
      <c r="H27" s="5202" t="s">
        <v>724</v>
      </c>
      <c r="I27" s="5205" t="s">
        <v>398</v>
      </c>
      <c r="J27" s="5202" t="s">
        <v>724</v>
      </c>
      <c r="K27" s="5205" t="s">
        <v>398</v>
      </c>
      <c r="L27" s="486">
        <f t="shared" si="0"/>
        <v>0</v>
      </c>
      <c r="M27" s="526">
        <f t="shared" si="1"/>
        <v>0</v>
      </c>
      <c r="N27" s="5206" t="s">
        <v>398</v>
      </c>
      <c r="O27" s="5206" t="s">
        <v>398</v>
      </c>
      <c r="P27" s="5206" t="s">
        <v>398</v>
      </c>
      <c r="Q27" s="486">
        <f t="shared" si="2"/>
        <v>19</v>
      </c>
      <c r="R27" s="526">
        <f t="shared" si="3"/>
        <v>13</v>
      </c>
      <c r="S27" s="5208">
        <v>6</v>
      </c>
      <c r="T27" s="5208">
        <v>13</v>
      </c>
      <c r="U27" s="5208">
        <v>0</v>
      </c>
      <c r="V27" s="5207">
        <v>629</v>
      </c>
    </row>
    <row r="28" spans="1:22" ht="14.25" customHeight="1">
      <c r="A28" s="54" t="s">
        <v>27</v>
      </c>
      <c r="B28" s="3433">
        <v>0</v>
      </c>
      <c r="C28" s="3433">
        <v>0</v>
      </c>
      <c r="D28" s="3433">
        <v>0</v>
      </c>
      <c r="E28" s="3434">
        <v>0</v>
      </c>
      <c r="F28" s="3432" t="s">
        <v>724</v>
      </c>
      <c r="G28" s="3435"/>
      <c r="H28" s="3432" t="s">
        <v>724</v>
      </c>
      <c r="I28" s="3435"/>
      <c r="J28" s="3432" t="s">
        <v>724</v>
      </c>
      <c r="K28" s="3435"/>
      <c r="L28" s="486">
        <f t="shared" si="0"/>
        <v>0</v>
      </c>
      <c r="M28" s="526">
        <f t="shared" si="1"/>
        <v>0</v>
      </c>
      <c r="N28" s="3436"/>
      <c r="O28" s="3436">
        <v>0</v>
      </c>
      <c r="P28" s="3436">
        <v>0</v>
      </c>
      <c r="Q28" s="486">
        <f t="shared" si="2"/>
        <v>0</v>
      </c>
      <c r="R28" s="526">
        <f t="shared" si="3"/>
        <v>0</v>
      </c>
      <c r="S28" s="3438">
        <v>0</v>
      </c>
      <c r="T28" s="3438">
        <v>0</v>
      </c>
      <c r="U28" s="3438">
        <v>0</v>
      </c>
      <c r="V28" s="3437">
        <v>792</v>
      </c>
    </row>
    <row r="29" spans="1:22" ht="14.25" customHeight="1">
      <c r="A29" s="54" t="s">
        <v>28</v>
      </c>
      <c r="B29" s="1173">
        <v>0</v>
      </c>
      <c r="C29" s="1173">
        <v>0</v>
      </c>
      <c r="D29" s="1173">
        <v>0</v>
      </c>
      <c r="E29" s="1174">
        <v>0</v>
      </c>
      <c r="F29" s="1172" t="s">
        <v>724</v>
      </c>
      <c r="G29" s="1175" t="s">
        <v>398</v>
      </c>
      <c r="H29" s="1172" t="s">
        <v>724</v>
      </c>
      <c r="I29" s="1175" t="s">
        <v>398</v>
      </c>
      <c r="J29" s="1172" t="s">
        <v>724</v>
      </c>
      <c r="K29" s="1175" t="s">
        <v>398</v>
      </c>
      <c r="L29" s="486">
        <f t="shared" si="0"/>
        <v>0</v>
      </c>
      <c r="M29" s="526">
        <f t="shared" si="1"/>
        <v>0</v>
      </c>
      <c r="N29" s="1176">
        <v>0</v>
      </c>
      <c r="O29" s="1176">
        <v>0</v>
      </c>
      <c r="P29" s="1176">
        <v>0</v>
      </c>
      <c r="Q29" s="486">
        <f t="shared" si="2"/>
        <v>4</v>
      </c>
      <c r="R29" s="526">
        <f t="shared" si="3"/>
        <v>1</v>
      </c>
      <c r="S29" s="1178">
        <v>3</v>
      </c>
      <c r="T29" s="1178">
        <v>1</v>
      </c>
      <c r="U29" s="1178">
        <v>0</v>
      </c>
      <c r="V29" s="1177">
        <v>846</v>
      </c>
    </row>
    <row r="30" spans="1:22" ht="14.25" customHeight="1">
      <c r="A30" s="54" t="s">
        <v>29</v>
      </c>
      <c r="B30" s="1748" t="s">
        <v>725</v>
      </c>
      <c r="C30" s="1748" t="s">
        <v>725</v>
      </c>
      <c r="D30" s="1748">
        <v>0</v>
      </c>
      <c r="E30" s="1749">
        <v>0</v>
      </c>
      <c r="F30" s="1747" t="s">
        <v>724</v>
      </c>
      <c r="G30" s="1750" t="s">
        <v>725</v>
      </c>
      <c r="H30" s="1747" t="s">
        <v>724</v>
      </c>
      <c r="I30" s="1750" t="s">
        <v>725</v>
      </c>
      <c r="J30" s="1747" t="s">
        <v>724</v>
      </c>
      <c r="K30" s="1750" t="s">
        <v>725</v>
      </c>
      <c r="L30" s="486">
        <f t="shared" si="0"/>
        <v>0</v>
      </c>
      <c r="M30" s="526">
        <f t="shared" si="1"/>
        <v>0</v>
      </c>
      <c r="N30" s="1751" t="s">
        <v>725</v>
      </c>
      <c r="O30" s="1751" t="s">
        <v>725</v>
      </c>
      <c r="P30" s="1751" t="s">
        <v>725</v>
      </c>
      <c r="Q30" s="486">
        <f t="shared" si="2"/>
        <v>10</v>
      </c>
      <c r="R30" s="526">
        <f t="shared" si="3"/>
        <v>9</v>
      </c>
      <c r="S30" s="1753">
        <v>1</v>
      </c>
      <c r="T30" s="1753">
        <v>9</v>
      </c>
      <c r="U30" s="1753">
        <v>0</v>
      </c>
      <c r="V30" s="1752">
        <v>577</v>
      </c>
    </row>
    <row r="31" spans="1:22" ht="14.25" customHeight="1">
      <c r="A31" s="54" t="s">
        <v>30</v>
      </c>
      <c r="B31" s="2853">
        <v>0</v>
      </c>
      <c r="C31" s="2853">
        <v>0</v>
      </c>
      <c r="D31" s="2853">
        <v>0</v>
      </c>
      <c r="E31" s="2854">
        <v>0</v>
      </c>
      <c r="F31" s="2852" t="s">
        <v>724</v>
      </c>
      <c r="G31" s="2855" t="s">
        <v>398</v>
      </c>
      <c r="H31" s="2852" t="s">
        <v>724</v>
      </c>
      <c r="I31" s="2855" t="s">
        <v>398</v>
      </c>
      <c r="J31" s="2852" t="s">
        <v>724</v>
      </c>
      <c r="K31" s="2855" t="s">
        <v>398</v>
      </c>
      <c r="L31" s="486">
        <f t="shared" si="0"/>
        <v>0</v>
      </c>
      <c r="M31" s="526">
        <f t="shared" si="1"/>
        <v>0</v>
      </c>
      <c r="N31" s="2856">
        <v>0</v>
      </c>
      <c r="O31" s="2856">
        <v>0</v>
      </c>
      <c r="P31" s="2856">
        <v>0</v>
      </c>
      <c r="Q31" s="486">
        <f t="shared" si="2"/>
        <v>0</v>
      </c>
      <c r="R31" s="526">
        <f t="shared" si="3"/>
        <v>0</v>
      </c>
      <c r="S31" s="2858">
        <v>0</v>
      </c>
      <c r="T31" s="2858">
        <v>0</v>
      </c>
      <c r="U31" s="2858">
        <v>0</v>
      </c>
      <c r="V31" s="2857">
        <v>0</v>
      </c>
    </row>
    <row r="32" spans="1:22" s="24" customFormat="1" ht="14.25" customHeight="1">
      <c r="A32" s="54" t="s">
        <v>31</v>
      </c>
      <c r="B32" s="659">
        <v>0</v>
      </c>
      <c r="C32" s="659">
        <v>0</v>
      </c>
      <c r="D32" s="659">
        <v>0</v>
      </c>
      <c r="E32" s="660">
        <v>0</v>
      </c>
      <c r="F32" s="661" t="s">
        <v>724</v>
      </c>
      <c r="G32" s="662"/>
      <c r="H32" s="661" t="s">
        <v>724</v>
      </c>
      <c r="I32" s="662"/>
      <c r="J32" s="661" t="s">
        <v>724</v>
      </c>
      <c r="K32" s="662"/>
      <c r="L32" s="486">
        <f t="shared" si="0"/>
        <v>0</v>
      </c>
      <c r="M32" s="526">
        <f t="shared" si="1"/>
        <v>0</v>
      </c>
      <c r="N32" s="526"/>
      <c r="O32" s="663" t="s">
        <v>428</v>
      </c>
      <c r="P32" s="663" t="s">
        <v>428</v>
      </c>
      <c r="Q32" s="486">
        <f t="shared" si="2"/>
        <v>4</v>
      </c>
      <c r="R32" s="526">
        <f t="shared" si="3"/>
        <v>4</v>
      </c>
      <c r="S32" s="526"/>
      <c r="T32" s="663">
        <v>3</v>
      </c>
      <c r="U32" s="663">
        <v>1</v>
      </c>
      <c r="V32" s="513">
        <v>864</v>
      </c>
    </row>
    <row r="33" spans="1:22" ht="14.25" customHeight="1">
      <c r="A33" s="54" t="s">
        <v>32</v>
      </c>
      <c r="B33" s="2950">
        <v>0</v>
      </c>
      <c r="C33" s="2950">
        <v>1</v>
      </c>
      <c r="D33" s="2950">
        <v>0</v>
      </c>
      <c r="E33" s="2951">
        <v>1</v>
      </c>
      <c r="F33" s="2949" t="s">
        <v>724</v>
      </c>
      <c r="G33" s="2952"/>
      <c r="H33" s="2949" t="s">
        <v>724</v>
      </c>
      <c r="I33" s="2952"/>
      <c r="J33" s="2949" t="s">
        <v>724</v>
      </c>
      <c r="K33" s="2952"/>
      <c r="L33" s="486">
        <f t="shared" si="0"/>
        <v>0</v>
      </c>
      <c r="M33" s="526">
        <f t="shared" si="1"/>
        <v>0</v>
      </c>
      <c r="N33" s="2953"/>
      <c r="O33" s="2953"/>
      <c r="P33" s="2953"/>
      <c r="Q33" s="486">
        <f t="shared" si="2"/>
        <v>10</v>
      </c>
      <c r="R33" s="526">
        <f t="shared" si="3"/>
        <v>5</v>
      </c>
      <c r="S33" s="2955">
        <v>5</v>
      </c>
      <c r="T33" s="2955">
        <v>5</v>
      </c>
      <c r="U33" s="2955">
        <v>0</v>
      </c>
      <c r="V33" s="2954">
        <v>1075</v>
      </c>
    </row>
    <row r="34" spans="1:22" ht="14.25" customHeight="1">
      <c r="A34" s="54" t="s">
        <v>33</v>
      </c>
      <c r="B34" s="5410">
        <v>0</v>
      </c>
      <c r="C34" s="5410">
        <v>0</v>
      </c>
      <c r="D34" s="5410">
        <v>0</v>
      </c>
      <c r="E34" s="5411">
        <v>0</v>
      </c>
      <c r="F34" s="5409" t="s">
        <v>724</v>
      </c>
      <c r="G34" s="5412" t="s">
        <v>398</v>
      </c>
      <c r="H34" s="5409" t="s">
        <v>724</v>
      </c>
      <c r="I34" s="5412" t="s">
        <v>398</v>
      </c>
      <c r="J34" s="5409" t="s">
        <v>724</v>
      </c>
      <c r="K34" s="5412" t="s">
        <v>398</v>
      </c>
      <c r="L34" s="486">
        <f t="shared" si="0"/>
        <v>0</v>
      </c>
      <c r="M34" s="526">
        <f t="shared" si="1"/>
        <v>0</v>
      </c>
      <c r="N34" s="5413">
        <v>0</v>
      </c>
      <c r="O34" s="5413">
        <v>0</v>
      </c>
      <c r="P34" s="5413">
        <v>0</v>
      </c>
      <c r="Q34" s="486">
        <f t="shared" si="2"/>
        <v>4</v>
      </c>
      <c r="R34" s="526">
        <f t="shared" si="3"/>
        <v>2</v>
      </c>
      <c r="S34" s="5415">
        <v>2</v>
      </c>
      <c r="T34" s="5415">
        <v>2</v>
      </c>
      <c r="U34" s="5415">
        <v>0</v>
      </c>
      <c r="V34" s="5414">
        <v>270</v>
      </c>
    </row>
    <row r="35" spans="1:22" ht="14.25" customHeight="1">
      <c r="A35" s="54" t="s">
        <v>34</v>
      </c>
      <c r="B35" s="5712">
        <v>0</v>
      </c>
      <c r="C35" s="5712">
        <v>0</v>
      </c>
      <c r="D35" s="5712">
        <v>0</v>
      </c>
      <c r="E35" s="5713">
        <v>0</v>
      </c>
      <c r="F35" s="5711" t="s">
        <v>724</v>
      </c>
      <c r="G35" s="5714" t="s">
        <v>725</v>
      </c>
      <c r="H35" s="5711" t="s">
        <v>724</v>
      </c>
      <c r="I35" s="5714" t="s">
        <v>725</v>
      </c>
      <c r="J35" s="5711" t="s">
        <v>724</v>
      </c>
      <c r="K35" s="5714" t="s">
        <v>725</v>
      </c>
      <c r="L35" s="486">
        <f t="shared" si="0"/>
        <v>0</v>
      </c>
      <c r="M35" s="526">
        <f t="shared" si="1"/>
        <v>0</v>
      </c>
      <c r="N35" s="5715">
        <v>0</v>
      </c>
      <c r="O35" s="5715">
        <v>0</v>
      </c>
      <c r="P35" s="5715">
        <v>0</v>
      </c>
      <c r="Q35" s="486">
        <f t="shared" si="2"/>
        <v>0</v>
      </c>
      <c r="R35" s="526">
        <f t="shared" si="3"/>
        <v>0</v>
      </c>
      <c r="S35" s="5716">
        <v>0</v>
      </c>
      <c r="T35" s="5716">
        <v>0</v>
      </c>
      <c r="U35" s="5716">
        <v>0</v>
      </c>
      <c r="V35" s="6129">
        <v>623</v>
      </c>
    </row>
    <row r="36" spans="1:22" ht="14.25" customHeight="1">
      <c r="A36" s="5" t="s">
        <v>35</v>
      </c>
      <c r="B36" s="4912">
        <v>0</v>
      </c>
      <c r="C36" s="4912">
        <v>0</v>
      </c>
      <c r="D36" s="4912">
        <v>0</v>
      </c>
      <c r="E36" s="4913">
        <v>0</v>
      </c>
      <c r="F36" s="4911" t="s">
        <v>724</v>
      </c>
      <c r="G36" s="4914" t="s">
        <v>398</v>
      </c>
      <c r="H36" s="4911" t="s">
        <v>724</v>
      </c>
      <c r="I36" s="4914" t="s">
        <v>398</v>
      </c>
      <c r="J36" s="4911" t="s">
        <v>724</v>
      </c>
      <c r="K36" s="4914" t="s">
        <v>398</v>
      </c>
      <c r="L36" s="486">
        <f t="shared" si="0"/>
        <v>0</v>
      </c>
      <c r="M36" s="526">
        <f t="shared" si="1"/>
        <v>0</v>
      </c>
      <c r="N36" s="4915">
        <v>0</v>
      </c>
      <c r="O36" s="4915">
        <v>0</v>
      </c>
      <c r="P36" s="4915">
        <v>0</v>
      </c>
      <c r="Q36" s="486">
        <f t="shared" si="2"/>
        <v>8</v>
      </c>
      <c r="R36" s="526">
        <f t="shared" si="3"/>
        <v>7</v>
      </c>
      <c r="S36" s="4916">
        <v>1</v>
      </c>
      <c r="T36" s="4916">
        <v>7</v>
      </c>
      <c r="U36" s="4916">
        <v>0</v>
      </c>
      <c r="V36" s="4917">
        <v>661</v>
      </c>
    </row>
    <row r="37" spans="1:22" ht="14.25" customHeight="1">
      <c r="A37" s="54" t="s">
        <v>36</v>
      </c>
      <c r="B37" s="3241">
        <v>0</v>
      </c>
      <c r="C37" s="3241">
        <v>0</v>
      </c>
      <c r="D37" s="3241">
        <v>0</v>
      </c>
      <c r="E37" s="3242">
        <v>1</v>
      </c>
      <c r="F37" s="3240" t="s">
        <v>724</v>
      </c>
      <c r="G37" s="3243" t="s">
        <v>398</v>
      </c>
      <c r="H37" s="3240" t="s">
        <v>724</v>
      </c>
      <c r="I37" s="3243" t="s">
        <v>398</v>
      </c>
      <c r="J37" s="3240" t="s">
        <v>724</v>
      </c>
      <c r="K37" s="3243" t="s">
        <v>398</v>
      </c>
      <c r="L37" s="486">
        <f t="shared" si="0"/>
        <v>30</v>
      </c>
      <c r="M37" s="526">
        <f t="shared" si="1"/>
        <v>16</v>
      </c>
      <c r="N37" s="3244">
        <v>14</v>
      </c>
      <c r="O37" s="3244">
        <v>16</v>
      </c>
      <c r="P37" s="3244">
        <v>0</v>
      </c>
      <c r="Q37" s="486">
        <f t="shared" si="2"/>
        <v>171</v>
      </c>
      <c r="R37" s="526">
        <f t="shared" si="3"/>
        <v>112</v>
      </c>
      <c r="S37" s="3246">
        <v>59</v>
      </c>
      <c r="T37" s="3246">
        <v>112</v>
      </c>
      <c r="U37" s="3246">
        <v>0</v>
      </c>
      <c r="V37" s="3245">
        <v>8041</v>
      </c>
    </row>
    <row r="38" spans="1:22" ht="14.25" customHeight="1">
      <c r="A38" s="54" t="s">
        <v>37</v>
      </c>
      <c r="B38" s="2182">
        <v>0</v>
      </c>
      <c r="C38" s="2182">
        <v>0</v>
      </c>
      <c r="D38" s="2182">
        <v>0</v>
      </c>
      <c r="E38" s="2183">
        <v>0</v>
      </c>
      <c r="F38" s="2181" t="s">
        <v>724</v>
      </c>
      <c r="G38" s="2184" t="s">
        <v>398</v>
      </c>
      <c r="H38" s="2181" t="s">
        <v>724</v>
      </c>
      <c r="I38" s="2184" t="s">
        <v>398</v>
      </c>
      <c r="J38" s="2181" t="s">
        <v>724</v>
      </c>
      <c r="K38" s="2184" t="s">
        <v>398</v>
      </c>
      <c r="L38" s="486">
        <f t="shared" si="0"/>
        <v>0</v>
      </c>
      <c r="M38" s="526">
        <f t="shared" si="1"/>
        <v>0</v>
      </c>
      <c r="N38" s="2185" t="s">
        <v>398</v>
      </c>
      <c r="O38" s="2185" t="s">
        <v>398</v>
      </c>
      <c r="P38" s="2185" t="s">
        <v>398</v>
      </c>
      <c r="Q38" s="486">
        <f t="shared" si="2"/>
        <v>18</v>
      </c>
      <c r="R38" s="526">
        <f t="shared" si="3"/>
        <v>18</v>
      </c>
      <c r="S38" s="2187">
        <v>0</v>
      </c>
      <c r="T38" s="2187">
        <v>18</v>
      </c>
      <c r="U38" s="2187">
        <v>0</v>
      </c>
      <c r="V38" s="2186">
        <v>676</v>
      </c>
    </row>
    <row r="39" spans="1:22" ht="14.25" customHeight="1">
      <c r="A39" s="54" t="s">
        <v>38</v>
      </c>
      <c r="B39" s="4101" t="s">
        <v>398</v>
      </c>
      <c r="C39" s="4101" t="s">
        <v>398</v>
      </c>
      <c r="D39" s="4101">
        <v>2</v>
      </c>
      <c r="E39" s="4102">
        <v>9</v>
      </c>
      <c r="F39" s="4100" t="s">
        <v>724</v>
      </c>
      <c r="G39" s="4103" t="s">
        <v>398</v>
      </c>
      <c r="H39" s="4100" t="s">
        <v>724</v>
      </c>
      <c r="I39" s="4103" t="s">
        <v>398</v>
      </c>
      <c r="J39" s="4100" t="s">
        <v>724</v>
      </c>
      <c r="K39" s="4103" t="s">
        <v>652</v>
      </c>
      <c r="L39" s="486">
        <f t="shared" si="0"/>
        <v>0</v>
      </c>
      <c r="M39" s="526">
        <f t="shared" si="1"/>
        <v>0</v>
      </c>
      <c r="N39" s="4104" t="s">
        <v>398</v>
      </c>
      <c r="O39" s="4104" t="s">
        <v>398</v>
      </c>
      <c r="P39" s="4104" t="s">
        <v>398</v>
      </c>
      <c r="Q39" s="486">
        <f t="shared" si="2"/>
        <v>821</v>
      </c>
      <c r="R39" s="526">
        <f t="shared" si="3"/>
        <v>351</v>
      </c>
      <c r="S39" s="4106">
        <v>470</v>
      </c>
      <c r="T39" s="4106">
        <v>310</v>
      </c>
      <c r="U39" s="4106">
        <v>41</v>
      </c>
      <c r="V39" s="4105">
        <v>17827</v>
      </c>
    </row>
    <row r="40" spans="1:22" ht="14.25" customHeight="1">
      <c r="A40" s="54" t="s">
        <v>39</v>
      </c>
      <c r="B40" s="1836">
        <v>0</v>
      </c>
      <c r="C40" s="1836">
        <v>0</v>
      </c>
      <c r="D40" s="1836">
        <v>0</v>
      </c>
      <c r="E40" s="1837">
        <v>1</v>
      </c>
      <c r="F40" s="1835" t="s">
        <v>724</v>
      </c>
      <c r="G40" s="1838" t="s">
        <v>398</v>
      </c>
      <c r="H40" s="1835" t="s">
        <v>724</v>
      </c>
      <c r="I40" s="1838" t="s">
        <v>398</v>
      </c>
      <c r="J40" s="1835" t="s">
        <v>724</v>
      </c>
      <c r="K40" s="1838" t="s">
        <v>398</v>
      </c>
      <c r="L40" s="486">
        <f t="shared" si="0"/>
        <v>9</v>
      </c>
      <c r="M40" s="526">
        <f t="shared" si="1"/>
        <v>9</v>
      </c>
      <c r="N40" s="1839">
        <v>0</v>
      </c>
      <c r="O40" s="1839">
        <v>5</v>
      </c>
      <c r="P40" s="1839">
        <v>4</v>
      </c>
      <c r="Q40" s="486">
        <f t="shared" si="2"/>
        <v>60</v>
      </c>
      <c r="R40" s="526">
        <f t="shared" si="3"/>
        <v>60</v>
      </c>
      <c r="S40" s="1841">
        <v>0</v>
      </c>
      <c r="T40" s="1841">
        <v>38</v>
      </c>
      <c r="U40" s="1841">
        <v>22</v>
      </c>
      <c r="V40" s="1840">
        <v>2377</v>
      </c>
    </row>
    <row r="41" spans="1:22" ht="14.25" customHeight="1">
      <c r="A41" s="54" t="s">
        <v>40</v>
      </c>
      <c r="B41" s="2092">
        <v>0</v>
      </c>
      <c r="C41" s="2092">
        <v>0</v>
      </c>
      <c r="D41" s="2092">
        <v>0</v>
      </c>
      <c r="E41" s="2093">
        <v>1</v>
      </c>
      <c r="F41" s="2091" t="s">
        <v>724</v>
      </c>
      <c r="G41" s="2094"/>
      <c r="H41" s="2091" t="s">
        <v>724</v>
      </c>
      <c r="I41" s="2094"/>
      <c r="J41" s="2091" t="s">
        <v>724</v>
      </c>
      <c r="K41" s="2094"/>
      <c r="L41" s="486">
        <f t="shared" si="0"/>
        <v>4</v>
      </c>
      <c r="M41" s="526">
        <f t="shared" si="1"/>
        <v>3</v>
      </c>
      <c r="N41" s="2095">
        <v>1</v>
      </c>
      <c r="O41" s="2095">
        <v>2</v>
      </c>
      <c r="P41" s="2095">
        <v>1</v>
      </c>
      <c r="Q41" s="486">
        <f t="shared" si="2"/>
        <v>112</v>
      </c>
      <c r="R41" s="526">
        <f t="shared" si="3"/>
        <v>76</v>
      </c>
      <c r="S41" s="2097">
        <v>36</v>
      </c>
      <c r="T41" s="2097">
        <v>71</v>
      </c>
      <c r="U41" s="2097">
        <v>5</v>
      </c>
      <c r="V41" s="2096">
        <v>3329</v>
      </c>
    </row>
    <row r="42" spans="1:22" ht="14.25" customHeight="1">
      <c r="A42" s="54" t="s">
        <v>41</v>
      </c>
      <c r="B42" s="3720">
        <v>0</v>
      </c>
      <c r="C42" s="3720">
        <v>0</v>
      </c>
      <c r="D42" s="3720">
        <v>0</v>
      </c>
      <c r="E42" s="3721">
        <v>0</v>
      </c>
      <c r="F42" s="3719" t="s">
        <v>724</v>
      </c>
      <c r="G42" s="3722"/>
      <c r="H42" s="3719" t="s">
        <v>724</v>
      </c>
      <c r="I42" s="3722"/>
      <c r="J42" s="3719" t="s">
        <v>724</v>
      </c>
      <c r="K42" s="3722"/>
      <c r="L42" s="486">
        <f t="shared" si="0"/>
        <v>11</v>
      </c>
      <c r="M42" s="526">
        <f t="shared" si="1"/>
        <v>9</v>
      </c>
      <c r="N42" s="3723">
        <v>2</v>
      </c>
      <c r="O42" s="3723">
        <v>9</v>
      </c>
      <c r="P42" s="3723">
        <v>0</v>
      </c>
      <c r="Q42" s="486">
        <f t="shared" si="2"/>
        <v>101</v>
      </c>
      <c r="R42" s="526">
        <f t="shared" si="3"/>
        <v>41</v>
      </c>
      <c r="S42" s="3725">
        <v>60</v>
      </c>
      <c r="T42" s="3725">
        <v>39</v>
      </c>
      <c r="U42" s="3725">
        <v>2</v>
      </c>
      <c r="V42" s="3724">
        <v>4707</v>
      </c>
    </row>
    <row r="43" spans="1:22" ht="14.25" customHeight="1">
      <c r="A43" s="54" t="s">
        <v>42</v>
      </c>
      <c r="B43" s="3338">
        <v>0</v>
      </c>
      <c r="C43" s="3338">
        <v>0</v>
      </c>
      <c r="D43" s="3338">
        <v>0</v>
      </c>
      <c r="E43" s="3339">
        <v>0</v>
      </c>
      <c r="F43" s="3337" t="s">
        <v>724</v>
      </c>
      <c r="G43" s="3340" t="s">
        <v>398</v>
      </c>
      <c r="H43" s="3337" t="s">
        <v>724</v>
      </c>
      <c r="I43" s="3340" t="s">
        <v>398</v>
      </c>
      <c r="J43" s="3337" t="s">
        <v>724</v>
      </c>
      <c r="K43" s="3340" t="s">
        <v>398</v>
      </c>
      <c r="L43" s="486">
        <f t="shared" si="0"/>
        <v>1</v>
      </c>
      <c r="M43" s="526">
        <f t="shared" si="1"/>
        <v>1</v>
      </c>
      <c r="N43" s="3341">
        <v>0</v>
      </c>
      <c r="O43" s="3341">
        <v>1</v>
      </c>
      <c r="P43" s="3341">
        <v>0</v>
      </c>
      <c r="Q43" s="486">
        <f t="shared" si="2"/>
        <v>14</v>
      </c>
      <c r="R43" s="526">
        <f t="shared" si="3"/>
        <v>5</v>
      </c>
      <c r="S43" s="3343">
        <v>9</v>
      </c>
      <c r="T43" s="3343">
        <v>5</v>
      </c>
      <c r="U43" s="3343">
        <v>0</v>
      </c>
      <c r="V43" s="3342">
        <v>1625</v>
      </c>
    </row>
    <row r="44" spans="1:22" ht="14.25" customHeight="1">
      <c r="A44" s="54" t="s">
        <v>43</v>
      </c>
      <c r="B44" s="2569">
        <v>0</v>
      </c>
      <c r="C44" s="2569">
        <v>0</v>
      </c>
      <c r="D44" s="2569">
        <v>0</v>
      </c>
      <c r="E44" s="2570">
        <v>1</v>
      </c>
      <c r="F44" s="2568" t="s">
        <v>724</v>
      </c>
      <c r="G44" s="2571" t="s">
        <v>398</v>
      </c>
      <c r="H44" s="2568" t="s">
        <v>724</v>
      </c>
      <c r="I44" s="2571" t="s">
        <v>398</v>
      </c>
      <c r="J44" s="2568" t="s">
        <v>724</v>
      </c>
      <c r="K44" s="2571" t="s">
        <v>398</v>
      </c>
      <c r="L44" s="486">
        <f t="shared" si="0"/>
        <v>4</v>
      </c>
      <c r="M44" s="526">
        <f t="shared" si="1"/>
        <v>4</v>
      </c>
      <c r="N44" s="2572"/>
      <c r="O44" s="2572">
        <v>4</v>
      </c>
      <c r="P44" s="2572">
        <v>0</v>
      </c>
      <c r="Q44" s="486">
        <f t="shared" si="2"/>
        <v>226</v>
      </c>
      <c r="R44" s="526">
        <f t="shared" si="3"/>
        <v>113</v>
      </c>
      <c r="S44" s="2574">
        <v>113</v>
      </c>
      <c r="T44" s="2574">
        <v>45</v>
      </c>
      <c r="U44" s="2574">
        <v>68</v>
      </c>
      <c r="V44" s="2573">
        <v>2604</v>
      </c>
    </row>
    <row r="45" spans="1:22" ht="14.25" customHeight="1">
      <c r="A45" s="54" t="s">
        <v>44</v>
      </c>
      <c r="B45" s="1367">
        <v>0</v>
      </c>
      <c r="C45" s="1367">
        <v>0</v>
      </c>
      <c r="D45" s="1367">
        <v>0</v>
      </c>
      <c r="E45" s="1368">
        <v>0</v>
      </c>
      <c r="F45" s="1366" t="s">
        <v>724</v>
      </c>
      <c r="G45" s="1369"/>
      <c r="H45" s="1366" t="s">
        <v>724</v>
      </c>
      <c r="I45" s="1369"/>
      <c r="J45" s="1366" t="s">
        <v>724</v>
      </c>
      <c r="K45" s="1369"/>
      <c r="L45" s="486">
        <f t="shared" si="0"/>
        <v>0</v>
      </c>
      <c r="M45" s="526">
        <f t="shared" si="1"/>
        <v>0</v>
      </c>
      <c r="N45" s="1370"/>
      <c r="O45" s="1370">
        <v>0</v>
      </c>
      <c r="P45" s="1370">
        <v>0</v>
      </c>
      <c r="Q45" s="486">
        <f t="shared" si="2"/>
        <v>0</v>
      </c>
      <c r="R45" s="526">
        <f t="shared" si="3"/>
        <v>0</v>
      </c>
      <c r="S45" s="1372"/>
      <c r="T45" s="1372">
        <v>0</v>
      </c>
      <c r="U45" s="1372">
        <v>0</v>
      </c>
      <c r="V45" s="1371">
        <v>0</v>
      </c>
    </row>
    <row r="46" spans="1:22" ht="14.25" customHeight="1">
      <c r="A46" s="54" t="s">
        <v>45</v>
      </c>
      <c r="B46" s="879">
        <v>0</v>
      </c>
      <c r="C46" s="879">
        <v>0</v>
      </c>
      <c r="D46" s="879">
        <v>0</v>
      </c>
      <c r="E46" s="880">
        <v>0</v>
      </c>
      <c r="F46" s="877" t="s">
        <v>724</v>
      </c>
      <c r="G46" s="881" t="s">
        <v>398</v>
      </c>
      <c r="H46" s="877" t="s">
        <v>724</v>
      </c>
      <c r="I46" s="881" t="s">
        <v>398</v>
      </c>
      <c r="J46" s="877" t="s">
        <v>724</v>
      </c>
      <c r="K46" s="881" t="s">
        <v>398</v>
      </c>
      <c r="L46" s="486">
        <f t="shared" si="0"/>
        <v>2</v>
      </c>
      <c r="M46" s="526">
        <f t="shared" si="1"/>
        <v>0</v>
      </c>
      <c r="N46" s="876">
        <v>2</v>
      </c>
      <c r="O46" s="876">
        <v>0</v>
      </c>
      <c r="P46" s="876">
        <v>0</v>
      </c>
      <c r="Q46" s="486">
        <f t="shared" si="2"/>
        <v>25</v>
      </c>
      <c r="R46" s="526">
        <f t="shared" si="3"/>
        <v>11</v>
      </c>
      <c r="S46" s="876">
        <v>14</v>
      </c>
      <c r="T46" s="876">
        <v>11</v>
      </c>
      <c r="U46" s="876">
        <v>0</v>
      </c>
      <c r="V46" s="918">
        <v>0</v>
      </c>
    </row>
    <row r="47" spans="1:22" ht="14.25" customHeight="1">
      <c r="A47" s="54" t="s">
        <v>46</v>
      </c>
      <c r="B47" s="1459" t="s">
        <v>398</v>
      </c>
      <c r="C47" s="1459" t="s">
        <v>398</v>
      </c>
      <c r="D47" s="1459">
        <v>0</v>
      </c>
      <c r="E47" s="1460">
        <v>0</v>
      </c>
      <c r="F47" s="1458" t="s">
        <v>724</v>
      </c>
      <c r="G47" s="1461" t="s">
        <v>398</v>
      </c>
      <c r="H47" s="1458" t="s">
        <v>724</v>
      </c>
      <c r="I47" s="1461" t="s">
        <v>398</v>
      </c>
      <c r="J47" s="1458" t="s">
        <v>724</v>
      </c>
      <c r="K47" s="1461" t="s">
        <v>398</v>
      </c>
      <c r="L47" s="486">
        <f t="shared" si="0"/>
        <v>0</v>
      </c>
      <c r="M47" s="526">
        <f t="shared" si="1"/>
        <v>0</v>
      </c>
      <c r="N47" s="1462" t="s">
        <v>398</v>
      </c>
      <c r="O47" s="1462" t="s">
        <v>398</v>
      </c>
      <c r="P47" s="1462" t="s">
        <v>398</v>
      </c>
      <c r="Q47" s="486">
        <f t="shared" si="2"/>
        <v>24</v>
      </c>
      <c r="R47" s="526">
        <f t="shared" si="3"/>
        <v>14</v>
      </c>
      <c r="S47" s="1464">
        <v>10</v>
      </c>
      <c r="T47" s="1464">
        <v>14</v>
      </c>
      <c r="U47" s="1464">
        <v>0</v>
      </c>
      <c r="V47" s="1463">
        <v>703</v>
      </c>
    </row>
    <row r="48" spans="1:22" ht="14.25" customHeight="1">
      <c r="A48" s="54" t="s">
        <v>47</v>
      </c>
      <c r="B48" s="2286">
        <v>0</v>
      </c>
      <c r="C48" s="2286">
        <v>0</v>
      </c>
      <c r="D48" s="2286">
        <v>0</v>
      </c>
      <c r="E48" s="2287">
        <v>0</v>
      </c>
      <c r="F48" s="2285" t="s">
        <v>724</v>
      </c>
      <c r="G48" s="2288" t="s">
        <v>398</v>
      </c>
      <c r="H48" s="2285" t="s">
        <v>724</v>
      </c>
      <c r="I48" s="2288" t="s">
        <v>398</v>
      </c>
      <c r="J48" s="2285" t="s">
        <v>724</v>
      </c>
      <c r="K48" s="2288" t="s">
        <v>398</v>
      </c>
      <c r="L48" s="486">
        <f t="shared" si="0"/>
        <v>3</v>
      </c>
      <c r="M48" s="526">
        <f t="shared" si="1"/>
        <v>2</v>
      </c>
      <c r="N48" s="2289">
        <v>1</v>
      </c>
      <c r="O48" s="2289">
        <v>2</v>
      </c>
      <c r="P48" s="2289">
        <v>0</v>
      </c>
      <c r="Q48" s="486">
        <f t="shared" si="2"/>
        <v>28</v>
      </c>
      <c r="R48" s="526">
        <f t="shared" si="3"/>
        <v>13</v>
      </c>
      <c r="S48" s="2291">
        <v>15</v>
      </c>
      <c r="T48" s="2291">
        <v>12</v>
      </c>
      <c r="U48" s="2291">
        <v>1</v>
      </c>
      <c r="V48" s="2290">
        <v>1039</v>
      </c>
    </row>
    <row r="49" spans="1:22" ht="14.25" customHeight="1">
      <c r="A49" s="54" t="s">
        <v>48</v>
      </c>
      <c r="B49" s="1271">
        <v>0</v>
      </c>
      <c r="C49" s="1271">
        <v>0</v>
      </c>
      <c r="D49" s="1271">
        <v>0</v>
      </c>
      <c r="E49" s="1272">
        <v>0</v>
      </c>
      <c r="F49" s="1270" t="s">
        <v>724</v>
      </c>
      <c r="G49" s="1273"/>
      <c r="H49" s="1270" t="s">
        <v>724</v>
      </c>
      <c r="I49" s="1273"/>
      <c r="J49" s="1270" t="s">
        <v>724</v>
      </c>
      <c r="K49" s="1273"/>
      <c r="L49" s="486">
        <f t="shared" si="0"/>
        <v>0</v>
      </c>
      <c r="M49" s="526">
        <f t="shared" si="1"/>
        <v>0</v>
      </c>
      <c r="N49" s="1274">
        <v>0</v>
      </c>
      <c r="O49" s="1274">
        <v>0</v>
      </c>
      <c r="P49" s="1274">
        <v>0</v>
      </c>
      <c r="Q49" s="486">
        <f t="shared" si="2"/>
        <v>8</v>
      </c>
      <c r="R49" s="526">
        <f t="shared" si="3"/>
        <v>5</v>
      </c>
      <c r="S49" s="1276">
        <v>3</v>
      </c>
      <c r="T49" s="1276">
        <v>2</v>
      </c>
      <c r="U49" s="1276">
        <v>3</v>
      </c>
      <c r="V49" s="1275">
        <v>1544</v>
      </c>
    </row>
    <row r="50" spans="1:22" ht="14.25" customHeight="1">
      <c r="A50" s="54" t="s">
        <v>49</v>
      </c>
      <c r="B50" s="853">
        <v>0</v>
      </c>
      <c r="C50" s="853">
        <v>0</v>
      </c>
      <c r="D50" s="853">
        <v>0</v>
      </c>
      <c r="E50" s="854">
        <v>2</v>
      </c>
      <c r="F50" s="852" t="s">
        <v>724</v>
      </c>
      <c r="G50" s="855" t="s">
        <v>398</v>
      </c>
      <c r="H50" s="852" t="s">
        <v>724</v>
      </c>
      <c r="I50" s="855" t="s">
        <v>398</v>
      </c>
      <c r="J50" s="852" t="s">
        <v>724</v>
      </c>
      <c r="K50" s="855" t="s">
        <v>398</v>
      </c>
      <c r="L50" s="486">
        <f t="shared" si="0"/>
        <v>90</v>
      </c>
      <c r="M50" s="526">
        <f t="shared" si="1"/>
        <v>90</v>
      </c>
      <c r="N50" s="851">
        <v>0</v>
      </c>
      <c r="O50" s="851">
        <v>63</v>
      </c>
      <c r="P50" s="851">
        <v>27</v>
      </c>
      <c r="Q50" s="486">
        <f t="shared" si="2"/>
        <v>345</v>
      </c>
      <c r="R50" s="526">
        <f t="shared" si="3"/>
        <v>83</v>
      </c>
      <c r="S50" s="857">
        <v>262</v>
      </c>
      <c r="T50" s="857">
        <v>72</v>
      </c>
      <c r="U50" s="857">
        <v>11</v>
      </c>
      <c r="V50" s="856">
        <v>2460</v>
      </c>
    </row>
    <row r="51" spans="1:22" ht="14.25" customHeight="1">
      <c r="A51" s="54" t="s">
        <v>50</v>
      </c>
      <c r="B51" s="4421">
        <v>0</v>
      </c>
      <c r="C51" s="4421"/>
      <c r="D51" s="4421">
        <v>0</v>
      </c>
      <c r="E51" s="4422"/>
      <c r="F51" s="4420" t="s">
        <v>724</v>
      </c>
      <c r="G51" s="4423"/>
      <c r="H51" s="4420" t="s">
        <v>724</v>
      </c>
      <c r="I51" s="4423"/>
      <c r="J51" s="4420" t="s">
        <v>724</v>
      </c>
      <c r="K51" s="4423"/>
      <c r="L51" s="486">
        <f t="shared" si="0"/>
        <v>5</v>
      </c>
      <c r="M51" s="526">
        <f t="shared" si="1"/>
        <v>1</v>
      </c>
      <c r="N51" s="4424">
        <v>4</v>
      </c>
      <c r="O51" s="4424">
        <v>1</v>
      </c>
      <c r="P51" s="4424">
        <v>0</v>
      </c>
      <c r="Q51" s="486">
        <f t="shared" si="2"/>
        <v>25</v>
      </c>
      <c r="R51" s="526">
        <f t="shared" si="3"/>
        <v>17</v>
      </c>
      <c r="S51" s="4426">
        <v>8</v>
      </c>
      <c r="T51" s="4426">
        <v>17</v>
      </c>
      <c r="U51" s="4426">
        <v>0</v>
      </c>
      <c r="V51" s="4425">
        <v>2256</v>
      </c>
    </row>
    <row r="52" spans="1:22" ht="14.25" customHeight="1">
      <c r="A52" s="54" t="s">
        <v>51</v>
      </c>
      <c r="B52" s="3810">
        <v>0</v>
      </c>
      <c r="C52" s="3810">
        <v>0</v>
      </c>
      <c r="D52" s="3810">
        <v>0</v>
      </c>
      <c r="E52" s="3811">
        <v>1</v>
      </c>
      <c r="F52" s="3809" t="s">
        <v>724</v>
      </c>
      <c r="G52" s="3812"/>
      <c r="H52" s="3809" t="s">
        <v>724</v>
      </c>
      <c r="I52" s="3812"/>
      <c r="J52" s="3809" t="s">
        <v>724</v>
      </c>
      <c r="K52" s="3812"/>
      <c r="L52" s="486">
        <f t="shared" si="0"/>
        <v>1</v>
      </c>
      <c r="M52" s="526">
        <f t="shared" si="1"/>
        <v>1</v>
      </c>
      <c r="N52" s="3813">
        <v>0</v>
      </c>
      <c r="O52" s="3813">
        <v>1</v>
      </c>
      <c r="P52" s="3813">
        <v>0</v>
      </c>
      <c r="Q52" s="486">
        <f t="shared" si="2"/>
        <v>12</v>
      </c>
      <c r="R52" s="526">
        <f t="shared" si="3"/>
        <v>12</v>
      </c>
      <c r="S52" s="526"/>
      <c r="T52" s="3815">
        <v>11</v>
      </c>
      <c r="U52" s="3815">
        <v>1</v>
      </c>
      <c r="V52" s="3814">
        <v>1842</v>
      </c>
    </row>
    <row r="53" spans="1:22" ht="14.25" customHeight="1">
      <c r="A53" s="54" t="s">
        <v>52</v>
      </c>
      <c r="B53" s="3047">
        <v>0</v>
      </c>
      <c r="C53" s="3047">
        <v>0</v>
      </c>
      <c r="D53" s="3047">
        <v>0</v>
      </c>
      <c r="E53" s="3048">
        <v>0</v>
      </c>
      <c r="F53" s="3046" t="s">
        <v>724</v>
      </c>
      <c r="G53" s="3049" t="s">
        <v>398</v>
      </c>
      <c r="H53" s="3046" t="s">
        <v>724</v>
      </c>
      <c r="I53" s="3049" t="s">
        <v>398</v>
      </c>
      <c r="J53" s="3046" t="s">
        <v>724</v>
      </c>
      <c r="K53" s="3049" t="s">
        <v>398</v>
      </c>
      <c r="L53" s="486">
        <f t="shared" si="0"/>
        <v>0</v>
      </c>
      <c r="M53" s="526">
        <f t="shared" si="1"/>
        <v>0</v>
      </c>
      <c r="N53" s="3050">
        <v>0</v>
      </c>
      <c r="O53" s="3050">
        <v>0</v>
      </c>
      <c r="P53" s="3050">
        <v>0</v>
      </c>
      <c r="Q53" s="486">
        <f t="shared" si="2"/>
        <v>10</v>
      </c>
      <c r="R53" s="526">
        <f t="shared" si="3"/>
        <v>5</v>
      </c>
      <c r="S53" s="3052">
        <v>5</v>
      </c>
      <c r="T53" s="3052">
        <v>5</v>
      </c>
      <c r="U53" s="3052">
        <v>0</v>
      </c>
      <c r="V53" s="3051">
        <v>398</v>
      </c>
    </row>
    <row r="54" spans="1:22" s="24" customFormat="1" ht="14.25" customHeight="1">
      <c r="A54" s="54" t="s">
        <v>53</v>
      </c>
      <c r="B54" s="2380">
        <v>0</v>
      </c>
      <c r="C54" s="2380">
        <v>0</v>
      </c>
      <c r="D54" s="2380">
        <v>0</v>
      </c>
      <c r="E54" s="2381">
        <v>0</v>
      </c>
      <c r="F54" s="2379" t="s">
        <v>724</v>
      </c>
      <c r="G54" s="2382" t="s">
        <v>725</v>
      </c>
      <c r="H54" s="2379" t="s">
        <v>724</v>
      </c>
      <c r="I54" s="2382" t="s">
        <v>725</v>
      </c>
      <c r="J54" s="2379" t="s">
        <v>724</v>
      </c>
      <c r="K54" s="2382" t="s">
        <v>725</v>
      </c>
      <c r="L54" s="486">
        <f t="shared" si="0"/>
        <v>0</v>
      </c>
      <c r="M54" s="526">
        <f t="shared" si="1"/>
        <v>0</v>
      </c>
      <c r="N54" s="2383">
        <v>0</v>
      </c>
      <c r="O54" s="2383" t="s">
        <v>725</v>
      </c>
      <c r="P54" s="2383" t="s">
        <v>725</v>
      </c>
      <c r="Q54" s="486">
        <f t="shared" si="2"/>
        <v>7</v>
      </c>
      <c r="R54" s="526">
        <f t="shared" si="3"/>
        <v>3</v>
      </c>
      <c r="S54" s="2385">
        <v>4</v>
      </c>
      <c r="T54" s="2385">
        <v>3</v>
      </c>
      <c r="U54" s="2385">
        <v>0</v>
      </c>
      <c r="V54" s="2384">
        <v>206</v>
      </c>
    </row>
    <row r="55" spans="1:22" ht="14.25" customHeight="1">
      <c r="A55" s="54" t="s">
        <v>54</v>
      </c>
      <c r="B55" s="1659">
        <v>0</v>
      </c>
      <c r="C55" s="1659">
        <v>0</v>
      </c>
      <c r="D55" s="1659">
        <v>0</v>
      </c>
      <c r="E55" s="1660">
        <v>1</v>
      </c>
      <c r="F55" s="1658" t="s">
        <v>724</v>
      </c>
      <c r="G55" s="1661" t="s">
        <v>398</v>
      </c>
      <c r="H55" s="1658" t="s">
        <v>724</v>
      </c>
      <c r="I55" s="1661" t="s">
        <v>398</v>
      </c>
      <c r="J55" s="1658" t="s">
        <v>724</v>
      </c>
      <c r="K55" s="1661" t="s">
        <v>398</v>
      </c>
      <c r="L55" s="486">
        <f t="shared" si="0"/>
        <v>0</v>
      </c>
      <c r="M55" s="526">
        <f t="shared" si="1"/>
        <v>0</v>
      </c>
      <c r="N55" s="1662">
        <v>0</v>
      </c>
      <c r="O55" s="1662" t="s">
        <v>398</v>
      </c>
      <c r="P55" s="1662" t="s">
        <v>398</v>
      </c>
      <c r="Q55" s="486">
        <f t="shared" si="2"/>
        <v>1</v>
      </c>
      <c r="R55" s="526">
        <f t="shared" si="3"/>
        <v>1</v>
      </c>
      <c r="S55" s="1664">
        <v>0</v>
      </c>
      <c r="T55" s="1664">
        <v>1</v>
      </c>
      <c r="U55" s="1664">
        <v>0</v>
      </c>
      <c r="V55" s="1663">
        <v>365</v>
      </c>
    </row>
    <row r="56" spans="1:22">
      <c r="A56" s="54" t="s">
        <v>55</v>
      </c>
      <c r="B56" s="5302">
        <v>0</v>
      </c>
      <c r="C56" s="5302">
        <v>0</v>
      </c>
      <c r="D56" s="5302">
        <v>0</v>
      </c>
      <c r="E56" s="5303">
        <v>0</v>
      </c>
      <c r="F56" s="5301" t="s">
        <v>724</v>
      </c>
      <c r="G56" s="5304" t="s">
        <v>398</v>
      </c>
      <c r="H56" s="5301" t="s">
        <v>724</v>
      </c>
      <c r="I56" s="5304" t="s">
        <v>398</v>
      </c>
      <c r="J56" s="5301" t="s">
        <v>724</v>
      </c>
      <c r="K56" s="5304" t="s">
        <v>398</v>
      </c>
      <c r="L56" s="486">
        <f t="shared" si="0"/>
        <v>0</v>
      </c>
      <c r="M56" s="526">
        <f t="shared" si="1"/>
        <v>0</v>
      </c>
      <c r="N56" s="5305">
        <v>0</v>
      </c>
      <c r="O56" s="5305">
        <v>0</v>
      </c>
      <c r="P56" s="5305">
        <v>0</v>
      </c>
      <c r="Q56" s="486">
        <f t="shared" si="2"/>
        <v>11</v>
      </c>
      <c r="R56" s="526">
        <f t="shared" si="3"/>
        <v>3</v>
      </c>
      <c r="S56" s="5307">
        <v>8</v>
      </c>
      <c r="T56" s="5307">
        <v>3</v>
      </c>
      <c r="U56" s="5307">
        <v>0</v>
      </c>
      <c r="V56" s="5306">
        <v>1283</v>
      </c>
    </row>
    <row r="57" spans="1:22" ht="14.25" customHeight="1">
      <c r="A57" s="54" t="s">
        <v>56</v>
      </c>
      <c r="B57" s="5611">
        <v>0</v>
      </c>
      <c r="C57" s="5611">
        <v>0</v>
      </c>
      <c r="D57" s="5611">
        <v>0</v>
      </c>
      <c r="E57" s="5612">
        <v>0</v>
      </c>
      <c r="F57" s="5610" t="s">
        <v>724</v>
      </c>
      <c r="G57" s="5613"/>
      <c r="H57" s="5610" t="s">
        <v>724</v>
      </c>
      <c r="I57" s="5613"/>
      <c r="J57" s="5610" t="s">
        <v>724</v>
      </c>
      <c r="K57" s="5613"/>
      <c r="L57" s="486">
        <f t="shared" si="0"/>
        <v>5</v>
      </c>
      <c r="M57" s="526">
        <f t="shared" si="1"/>
        <v>1</v>
      </c>
      <c r="N57" s="5614">
        <v>4</v>
      </c>
      <c r="O57" s="5614">
        <v>1</v>
      </c>
      <c r="P57" s="5614">
        <v>0</v>
      </c>
      <c r="Q57" s="486">
        <f t="shared" si="2"/>
        <v>13</v>
      </c>
      <c r="R57" s="526">
        <f t="shared" si="3"/>
        <v>8</v>
      </c>
      <c r="S57" s="5616">
        <v>5</v>
      </c>
      <c r="T57" s="5616">
        <v>7</v>
      </c>
      <c r="U57" s="5616">
        <v>1</v>
      </c>
      <c r="V57" s="5615">
        <v>826</v>
      </c>
    </row>
    <row r="58" spans="1:22" ht="14.25" customHeight="1">
      <c r="A58" s="54" t="s">
        <v>57</v>
      </c>
      <c r="B58" s="3617">
        <v>0</v>
      </c>
      <c r="C58" s="3617">
        <v>0</v>
      </c>
      <c r="D58" s="3617">
        <v>0</v>
      </c>
      <c r="E58" s="3618">
        <v>0</v>
      </c>
      <c r="F58" s="3616" t="s">
        <v>724</v>
      </c>
      <c r="G58" s="3619" t="s">
        <v>398</v>
      </c>
      <c r="H58" s="3616" t="s">
        <v>724</v>
      </c>
      <c r="I58" s="3619" t="s">
        <v>398</v>
      </c>
      <c r="J58" s="3616" t="s">
        <v>724</v>
      </c>
      <c r="K58" s="3619" t="s">
        <v>398</v>
      </c>
      <c r="L58" s="486">
        <f t="shared" si="0"/>
        <v>39</v>
      </c>
      <c r="M58" s="526">
        <f t="shared" si="1"/>
        <v>29</v>
      </c>
      <c r="N58" s="526">
        <v>10</v>
      </c>
      <c r="O58" s="5340">
        <v>28</v>
      </c>
      <c r="P58" s="5340">
        <v>1</v>
      </c>
      <c r="Q58" s="486">
        <f t="shared" si="2"/>
        <v>849</v>
      </c>
      <c r="R58" s="526">
        <f t="shared" si="3"/>
        <v>633</v>
      </c>
      <c r="S58" s="5342">
        <v>216</v>
      </c>
      <c r="T58" s="5342">
        <v>621</v>
      </c>
      <c r="U58" s="5342">
        <v>12</v>
      </c>
      <c r="V58" s="5341">
        <v>14584</v>
      </c>
    </row>
    <row r="59" spans="1:22" s="24" customFormat="1" ht="14.25" customHeight="1">
      <c r="A59" s="54" t="s">
        <v>58</v>
      </c>
      <c r="B59" s="1556">
        <v>0</v>
      </c>
      <c r="C59" s="1556">
        <v>0</v>
      </c>
      <c r="D59" s="1556">
        <v>0</v>
      </c>
      <c r="E59" s="1557">
        <v>0</v>
      </c>
      <c r="F59" s="1555" t="s">
        <v>724</v>
      </c>
      <c r="G59" s="1558" t="s">
        <v>398</v>
      </c>
      <c r="H59" s="1555" t="s">
        <v>724</v>
      </c>
      <c r="I59" s="1558" t="s">
        <v>398</v>
      </c>
      <c r="J59" s="1555" t="s">
        <v>724</v>
      </c>
      <c r="K59" s="1558" t="s">
        <v>398</v>
      </c>
      <c r="L59" s="486">
        <f t="shared" si="0"/>
        <v>20</v>
      </c>
      <c r="M59" s="526">
        <f t="shared" si="1"/>
        <v>9</v>
      </c>
      <c r="N59" s="1559">
        <v>11</v>
      </c>
      <c r="O59" s="1559">
        <v>8</v>
      </c>
      <c r="P59" s="1559">
        <v>1</v>
      </c>
      <c r="Q59" s="486">
        <f t="shared" si="2"/>
        <v>31</v>
      </c>
      <c r="R59" s="526">
        <f t="shared" si="3"/>
        <v>17</v>
      </c>
      <c r="S59" s="1561">
        <v>14</v>
      </c>
      <c r="T59" s="1561">
        <v>17</v>
      </c>
      <c r="U59" s="1561">
        <v>0</v>
      </c>
      <c r="V59" s="1560">
        <v>20</v>
      </c>
    </row>
    <row r="60" spans="1:22" ht="14.25" customHeight="1">
      <c r="A60" s="54" t="s">
        <v>59</v>
      </c>
      <c r="B60" s="4620">
        <v>0</v>
      </c>
      <c r="C60" s="4620">
        <v>0</v>
      </c>
      <c r="D60" s="4620">
        <v>0</v>
      </c>
      <c r="E60" s="4621">
        <v>0</v>
      </c>
      <c r="F60" s="4619" t="s">
        <v>724</v>
      </c>
      <c r="G60" s="4622" t="s">
        <v>398</v>
      </c>
      <c r="H60" s="4619" t="s">
        <v>724</v>
      </c>
      <c r="I60" s="4622" t="s">
        <v>398</v>
      </c>
      <c r="J60" s="4619" t="s">
        <v>724</v>
      </c>
      <c r="K60" s="4622" t="s">
        <v>398</v>
      </c>
      <c r="L60" s="486">
        <f t="shared" si="0"/>
        <v>2</v>
      </c>
      <c r="M60" s="526">
        <f t="shared" si="1"/>
        <v>1</v>
      </c>
      <c r="N60" s="4623">
        <v>1</v>
      </c>
      <c r="O60" s="4623">
        <v>1</v>
      </c>
      <c r="P60" s="4623">
        <v>0</v>
      </c>
      <c r="Q60" s="486">
        <f t="shared" si="2"/>
        <v>22</v>
      </c>
      <c r="R60" s="526">
        <f t="shared" si="3"/>
        <v>16</v>
      </c>
      <c r="S60" s="4625">
        <v>6</v>
      </c>
      <c r="T60" s="4625">
        <v>16</v>
      </c>
      <c r="U60" s="4625">
        <v>0</v>
      </c>
      <c r="V60" s="4624">
        <v>641</v>
      </c>
    </row>
    <row r="61" spans="1:22" ht="14.25" customHeight="1">
      <c r="A61" s="54" t="s">
        <v>60</v>
      </c>
      <c r="B61" s="4719">
        <v>0</v>
      </c>
      <c r="C61" s="4719">
        <v>0</v>
      </c>
      <c r="D61" s="4719">
        <v>0</v>
      </c>
      <c r="E61" s="4720">
        <v>0</v>
      </c>
      <c r="F61" s="4718" t="s">
        <v>724</v>
      </c>
      <c r="G61" s="4721"/>
      <c r="H61" s="4718" t="s">
        <v>724</v>
      </c>
      <c r="I61" s="4721"/>
      <c r="J61" s="4718" t="s">
        <v>724</v>
      </c>
      <c r="K61" s="4721" t="s">
        <v>728</v>
      </c>
      <c r="L61" s="486">
        <f t="shared" si="0"/>
        <v>1</v>
      </c>
      <c r="M61" s="526">
        <f t="shared" si="1"/>
        <v>0</v>
      </c>
      <c r="N61" s="4722">
        <v>1</v>
      </c>
      <c r="O61" s="4722">
        <v>0</v>
      </c>
      <c r="P61" s="4722">
        <v>0</v>
      </c>
      <c r="Q61" s="486">
        <f t="shared" si="2"/>
        <v>26</v>
      </c>
      <c r="R61" s="526">
        <f t="shared" si="3"/>
        <v>16</v>
      </c>
      <c r="S61" s="4724">
        <v>10</v>
      </c>
      <c r="T61" s="4724">
        <v>14</v>
      </c>
      <c r="U61" s="4724">
        <v>2</v>
      </c>
      <c r="V61" s="4723">
        <v>973</v>
      </c>
    </row>
    <row r="62" spans="1:22" ht="14.25" customHeight="1">
      <c r="A62" s="54" t="s">
        <v>61</v>
      </c>
      <c r="B62" s="5518">
        <v>0</v>
      </c>
      <c r="C62" s="5518">
        <v>0</v>
      </c>
      <c r="D62" s="5518">
        <v>0</v>
      </c>
      <c r="E62" s="5519">
        <v>3</v>
      </c>
      <c r="F62" s="5517" t="s">
        <v>724</v>
      </c>
      <c r="G62" s="5520"/>
      <c r="H62" s="5517" t="s">
        <v>724</v>
      </c>
      <c r="I62" s="5520"/>
      <c r="J62" s="5517" t="s">
        <v>724</v>
      </c>
      <c r="K62" s="5520"/>
      <c r="L62" s="486">
        <f t="shared" si="0"/>
        <v>4</v>
      </c>
      <c r="M62" s="526">
        <f t="shared" si="1"/>
        <v>3</v>
      </c>
      <c r="N62" s="5521">
        <v>1</v>
      </c>
      <c r="O62" s="5521">
        <v>2</v>
      </c>
      <c r="P62" s="5521">
        <v>1</v>
      </c>
      <c r="Q62" s="486">
        <f t="shared" si="2"/>
        <v>25</v>
      </c>
      <c r="R62" s="526">
        <f t="shared" si="3"/>
        <v>12</v>
      </c>
      <c r="S62" s="5523">
        <v>13</v>
      </c>
      <c r="T62" s="5523">
        <v>12</v>
      </c>
      <c r="U62" s="5523">
        <v>0</v>
      </c>
      <c r="V62" s="5522">
        <v>2941</v>
      </c>
    </row>
    <row r="63" spans="1:22" ht="14.25" customHeight="1">
      <c r="A63" s="54" t="s">
        <v>62</v>
      </c>
      <c r="B63" s="3908">
        <v>0</v>
      </c>
      <c r="C63" s="3908">
        <v>0</v>
      </c>
      <c r="D63" s="3908">
        <v>0</v>
      </c>
      <c r="E63" s="3909">
        <v>1</v>
      </c>
      <c r="F63" s="3907" t="s">
        <v>724</v>
      </c>
      <c r="G63" s="3910"/>
      <c r="H63" s="3907" t="s">
        <v>724</v>
      </c>
      <c r="I63" s="3910"/>
      <c r="J63" s="3907" t="s">
        <v>724</v>
      </c>
      <c r="K63" s="3910"/>
      <c r="L63" s="486">
        <f t="shared" si="0"/>
        <v>4</v>
      </c>
      <c r="M63" s="526">
        <f t="shared" si="1"/>
        <v>4</v>
      </c>
      <c r="N63" s="3911">
        <v>0</v>
      </c>
      <c r="O63" s="3911">
        <v>4</v>
      </c>
      <c r="P63" s="3911">
        <v>0</v>
      </c>
      <c r="Q63" s="486">
        <f t="shared" si="2"/>
        <v>28</v>
      </c>
      <c r="R63" s="526">
        <f t="shared" si="3"/>
        <v>28</v>
      </c>
      <c r="S63" s="3913"/>
      <c r="T63" s="3913">
        <v>14</v>
      </c>
      <c r="U63" s="3913">
        <v>14</v>
      </c>
      <c r="V63" s="3912">
        <v>1025</v>
      </c>
    </row>
    <row r="64" spans="1:22" ht="14.25" customHeight="1">
      <c r="A64" s="54" t="s">
        <v>63</v>
      </c>
      <c r="B64" s="2666">
        <v>0</v>
      </c>
      <c r="C64" s="2666">
        <v>0</v>
      </c>
      <c r="D64" s="2666">
        <v>0</v>
      </c>
      <c r="E64" s="2667">
        <v>0</v>
      </c>
      <c r="F64" s="2665" t="s">
        <v>724</v>
      </c>
      <c r="G64" s="2668" t="s">
        <v>821</v>
      </c>
      <c r="H64" s="2665" t="s">
        <v>724</v>
      </c>
      <c r="I64" s="2668" t="s">
        <v>821</v>
      </c>
      <c r="J64" s="2665" t="s">
        <v>724</v>
      </c>
      <c r="K64" s="2668" t="s">
        <v>821</v>
      </c>
      <c r="L64" s="486">
        <f t="shared" si="0"/>
        <v>0</v>
      </c>
      <c r="M64" s="526">
        <f t="shared" si="1"/>
        <v>0</v>
      </c>
      <c r="N64" s="2669">
        <v>0</v>
      </c>
      <c r="O64" s="2669">
        <v>0</v>
      </c>
      <c r="P64" s="2669">
        <v>0</v>
      </c>
      <c r="Q64" s="486">
        <f t="shared" si="2"/>
        <v>5</v>
      </c>
      <c r="R64" s="526">
        <f t="shared" si="3"/>
        <v>2</v>
      </c>
      <c r="S64" s="2671">
        <v>3</v>
      </c>
      <c r="T64" s="2671">
        <v>2</v>
      </c>
      <c r="U64" s="2671">
        <v>0</v>
      </c>
      <c r="V64" s="2670">
        <v>650</v>
      </c>
    </row>
    <row r="65" spans="1:31" ht="14.25" customHeight="1">
      <c r="A65" s="54" t="s">
        <v>64</v>
      </c>
      <c r="B65" s="5919">
        <v>0</v>
      </c>
      <c r="C65" s="5919">
        <v>0</v>
      </c>
      <c r="D65" s="5919">
        <v>0</v>
      </c>
      <c r="E65" s="5920">
        <v>0</v>
      </c>
      <c r="F65" s="5918" t="s">
        <v>724</v>
      </c>
      <c r="G65" s="5921" t="s">
        <v>398</v>
      </c>
      <c r="H65" s="5918" t="s">
        <v>724</v>
      </c>
      <c r="I65" s="5921" t="s">
        <v>398</v>
      </c>
      <c r="J65" s="5918" t="s">
        <v>724</v>
      </c>
      <c r="K65" s="5921" t="s">
        <v>398</v>
      </c>
      <c r="L65" s="486">
        <f t="shared" si="0"/>
        <v>1</v>
      </c>
      <c r="M65" s="526">
        <f t="shared" si="1"/>
        <v>1</v>
      </c>
      <c r="N65" s="5922">
        <v>0</v>
      </c>
      <c r="O65" s="5922">
        <v>1</v>
      </c>
      <c r="P65" s="5922">
        <v>0</v>
      </c>
      <c r="Q65" s="486">
        <f t="shared" si="2"/>
        <v>33</v>
      </c>
      <c r="R65" s="526">
        <f t="shared" si="3"/>
        <v>19</v>
      </c>
      <c r="S65" s="5924">
        <v>14</v>
      </c>
      <c r="T65" s="5924">
        <v>19</v>
      </c>
      <c r="U65" s="5924">
        <v>0</v>
      </c>
      <c r="V65" s="5923">
        <v>902</v>
      </c>
    </row>
    <row r="66" spans="1:31" ht="14.25" customHeight="1">
      <c r="A66" s="54" t="s">
        <v>65</v>
      </c>
      <c r="B66" s="4522">
        <v>0</v>
      </c>
      <c r="C66" s="4522">
        <v>0</v>
      </c>
      <c r="D66" s="4522">
        <v>0</v>
      </c>
      <c r="E66" s="4523">
        <v>3</v>
      </c>
      <c r="F66" s="4521" t="s">
        <v>724</v>
      </c>
      <c r="G66" s="4524"/>
      <c r="H66" s="4521" t="s">
        <v>724</v>
      </c>
      <c r="I66" s="4524"/>
      <c r="J66" s="4521" t="s">
        <v>724</v>
      </c>
      <c r="K66" s="4524"/>
      <c r="L66" s="486">
        <f t="shared" si="0"/>
        <v>27</v>
      </c>
      <c r="M66" s="526">
        <f t="shared" si="1"/>
        <v>9</v>
      </c>
      <c r="N66" s="4525">
        <v>18</v>
      </c>
      <c r="O66" s="4525">
        <v>7</v>
      </c>
      <c r="P66" s="4525">
        <v>2</v>
      </c>
      <c r="Q66" s="486">
        <f t="shared" si="2"/>
        <v>25</v>
      </c>
      <c r="R66" s="526">
        <f t="shared" si="3"/>
        <v>15</v>
      </c>
      <c r="S66" s="4527">
        <v>10</v>
      </c>
      <c r="T66" s="4527">
        <v>13</v>
      </c>
      <c r="U66" s="4527">
        <v>2</v>
      </c>
      <c r="V66" s="4526">
        <v>7331</v>
      </c>
    </row>
    <row r="67" spans="1:31" s="51" customFormat="1" ht="14.25" customHeight="1">
      <c r="A67" s="54" t="s">
        <v>66</v>
      </c>
      <c r="B67" s="6071">
        <v>0</v>
      </c>
      <c r="C67" s="6071">
        <v>0</v>
      </c>
      <c r="D67" s="6071">
        <v>0</v>
      </c>
      <c r="E67" s="6072">
        <v>0</v>
      </c>
      <c r="F67" s="6022" t="s">
        <v>724</v>
      </c>
      <c r="G67" s="6073"/>
      <c r="H67" s="6022" t="s">
        <v>724</v>
      </c>
      <c r="I67" s="6073"/>
      <c r="J67" s="6022" t="s">
        <v>724</v>
      </c>
      <c r="K67" s="6073"/>
      <c r="L67" s="486">
        <f t="shared" si="0"/>
        <v>0</v>
      </c>
      <c r="M67" s="526">
        <f t="shared" si="1"/>
        <v>0</v>
      </c>
      <c r="N67" s="6015">
        <v>0</v>
      </c>
      <c r="O67" s="6015" t="s">
        <v>398</v>
      </c>
      <c r="P67" s="6015" t="s">
        <v>398</v>
      </c>
      <c r="Q67" s="486">
        <f t="shared" si="2"/>
        <v>0</v>
      </c>
      <c r="R67" s="526">
        <f t="shared" si="3"/>
        <v>0</v>
      </c>
      <c r="S67" s="6015">
        <v>0</v>
      </c>
      <c r="T67" s="6015" t="s">
        <v>398</v>
      </c>
      <c r="U67" s="6015" t="s">
        <v>398</v>
      </c>
      <c r="V67" s="6014" t="s">
        <v>428</v>
      </c>
      <c r="W67" s="236"/>
      <c r="X67" s="236"/>
      <c r="Y67" s="236"/>
      <c r="Z67" s="236"/>
      <c r="AA67" s="236"/>
      <c r="AB67" s="236"/>
      <c r="AC67" s="236"/>
      <c r="AD67" s="236"/>
      <c r="AE67" s="236"/>
    </row>
    <row r="68" spans="1:31" ht="14.25" customHeight="1" thickBot="1">
      <c r="A68" s="55" t="s">
        <v>67</v>
      </c>
      <c r="B68" s="1935" t="s">
        <v>398</v>
      </c>
      <c r="C68" s="1935" t="s">
        <v>398</v>
      </c>
      <c r="D68" s="1935">
        <v>0</v>
      </c>
      <c r="E68" s="1936">
        <v>0</v>
      </c>
      <c r="F68" s="1934" t="s">
        <v>724</v>
      </c>
      <c r="G68" s="1937" t="s">
        <v>398</v>
      </c>
      <c r="H68" s="1934" t="s">
        <v>724</v>
      </c>
      <c r="I68" s="1937" t="s">
        <v>398</v>
      </c>
      <c r="J68" s="1934" t="s">
        <v>724</v>
      </c>
      <c r="K68" s="1937" t="s">
        <v>398</v>
      </c>
      <c r="L68" s="486">
        <f t="shared" si="0"/>
        <v>0</v>
      </c>
      <c r="M68" s="526">
        <f t="shared" si="1"/>
        <v>0</v>
      </c>
      <c r="N68" s="1938" t="s">
        <v>398</v>
      </c>
      <c r="O68" s="1938" t="s">
        <v>398</v>
      </c>
      <c r="P68" s="1938" t="s">
        <v>398</v>
      </c>
      <c r="Q68" s="486">
        <f t="shared" si="2"/>
        <v>1</v>
      </c>
      <c r="R68" s="526">
        <f t="shared" si="3"/>
        <v>0</v>
      </c>
      <c r="S68" s="1940">
        <v>1</v>
      </c>
      <c r="T68" s="1940" t="s">
        <v>398</v>
      </c>
      <c r="U68" s="1940" t="s">
        <v>398</v>
      </c>
      <c r="V68" s="1939">
        <v>332</v>
      </c>
    </row>
    <row r="69" spans="1:31" ht="14.25" customHeight="1" thickBot="1">
      <c r="A69" s="64" t="s">
        <v>68</v>
      </c>
      <c r="B69" s="53">
        <f t="shared" ref="B69:C69" si="4">SUM(B12:B68)</f>
        <v>0</v>
      </c>
      <c r="C69" s="53">
        <f t="shared" si="4"/>
        <v>1</v>
      </c>
      <c r="D69" s="53">
        <f t="shared" ref="D69:E69" si="5">SUM(D12:D68)</f>
        <v>2</v>
      </c>
      <c r="E69" s="53">
        <f t="shared" si="5"/>
        <v>28</v>
      </c>
      <c r="F69" s="57"/>
      <c r="G69" s="319"/>
      <c r="H69" s="57"/>
      <c r="I69" s="319"/>
      <c r="J69" s="57"/>
      <c r="K69" s="57"/>
      <c r="L69" s="57"/>
      <c r="M69" s="57"/>
      <c r="N69" s="57"/>
      <c r="O69" s="57"/>
      <c r="P69" s="57"/>
      <c r="Q69" s="57"/>
      <c r="R69" s="57"/>
      <c r="S69" s="57"/>
      <c r="T69" s="57"/>
      <c r="U69" s="57"/>
      <c r="V69" s="145">
        <f>SUM(V12:V68)</f>
        <v>119754</v>
      </c>
    </row>
    <row r="70" spans="1:31" ht="14.25" customHeight="1">
      <c r="A70" s="8" t="s">
        <v>69</v>
      </c>
      <c r="B70" s="4286">
        <v>0</v>
      </c>
      <c r="C70" s="4286">
        <v>0</v>
      </c>
      <c r="D70" s="4286">
        <v>0</v>
      </c>
      <c r="E70" s="4286">
        <v>0</v>
      </c>
      <c r="F70" s="4294" t="s">
        <v>724</v>
      </c>
      <c r="G70" s="4295"/>
      <c r="H70" s="4294" t="s">
        <v>724</v>
      </c>
      <c r="I70" s="4295"/>
      <c r="J70" s="4294" t="s">
        <v>724</v>
      </c>
      <c r="K70" s="4295"/>
      <c r="L70" s="486">
        <f t="shared" ref="L70" si="6">SUM(M70,N70)</f>
        <v>200</v>
      </c>
      <c r="M70" s="526">
        <f t="shared" ref="M70" si="7">SUM(O70:P70)</f>
        <v>75</v>
      </c>
      <c r="N70" s="4301">
        <v>125</v>
      </c>
      <c r="O70" s="4301">
        <v>65</v>
      </c>
      <c r="P70" s="4301">
        <v>10</v>
      </c>
      <c r="Q70" s="486">
        <f t="shared" ref="Q70" si="8">SUM(R70,S70)</f>
        <v>451</v>
      </c>
      <c r="R70" s="526">
        <f t="shared" ref="R70" si="9">SUM(T70:U70)</f>
        <v>140</v>
      </c>
      <c r="S70" s="4304">
        <v>311</v>
      </c>
      <c r="T70" s="4304">
        <v>125</v>
      </c>
      <c r="U70" s="4304">
        <v>15</v>
      </c>
      <c r="V70" s="4305">
        <v>6781</v>
      </c>
    </row>
    <row r="71" spans="1:31" ht="14.25" customHeight="1">
      <c r="A71" s="5" t="s">
        <v>70</v>
      </c>
      <c r="B71" s="4291">
        <v>0</v>
      </c>
      <c r="C71" s="4291">
        <v>0</v>
      </c>
      <c r="D71" s="4291">
        <v>2</v>
      </c>
      <c r="E71" s="4291">
        <v>9</v>
      </c>
      <c r="F71" s="4292" t="s">
        <v>724</v>
      </c>
      <c r="G71" s="4293"/>
      <c r="H71" s="4292" t="s">
        <v>724</v>
      </c>
      <c r="I71" s="4293"/>
      <c r="J71" s="4292" t="s">
        <v>724</v>
      </c>
      <c r="K71" s="4293"/>
      <c r="L71" s="486">
        <f t="shared" ref="L71:L74" si="10">SUM(M71,N71)</f>
        <v>1751</v>
      </c>
      <c r="M71" s="526">
        <f t="shared" ref="M71:M74" si="11">SUM(O71:P71)</f>
        <v>878</v>
      </c>
      <c r="N71" s="4301">
        <v>873</v>
      </c>
      <c r="O71" s="4301">
        <v>724</v>
      </c>
      <c r="P71" s="4301">
        <v>154</v>
      </c>
      <c r="Q71" s="486">
        <f t="shared" ref="Q71:Q74" si="12">SUM(R71,S71)</f>
        <v>2481</v>
      </c>
      <c r="R71" s="526">
        <f t="shared" ref="R71:R74" si="13">SUM(T71:U71)</f>
        <v>1162</v>
      </c>
      <c r="S71" s="4304">
        <v>1319</v>
      </c>
      <c r="T71" s="4304">
        <v>744</v>
      </c>
      <c r="U71" s="4304">
        <v>418</v>
      </c>
      <c r="V71" s="4307">
        <v>12159</v>
      </c>
    </row>
    <row r="72" spans="1:31" ht="14.25" customHeight="1">
      <c r="A72" s="5" t="s">
        <v>71</v>
      </c>
      <c r="B72" s="4297">
        <v>3</v>
      </c>
      <c r="C72" s="4297">
        <v>6</v>
      </c>
      <c r="D72" s="4297">
        <v>1</v>
      </c>
      <c r="E72" s="4297">
        <v>1</v>
      </c>
      <c r="F72" s="4298" t="s">
        <v>724</v>
      </c>
      <c r="G72" s="4299"/>
      <c r="H72" s="4298" t="s">
        <v>724</v>
      </c>
      <c r="I72" s="4299"/>
      <c r="J72" s="4298" t="s">
        <v>724</v>
      </c>
      <c r="K72" s="4299"/>
      <c r="L72" s="486">
        <f t="shared" si="10"/>
        <v>257</v>
      </c>
      <c r="M72" s="526">
        <f t="shared" si="11"/>
        <v>126</v>
      </c>
      <c r="N72" s="4302">
        <v>131</v>
      </c>
      <c r="O72" s="4302">
        <v>117</v>
      </c>
      <c r="P72" s="4302">
        <v>9</v>
      </c>
      <c r="Q72" s="486">
        <f t="shared" si="12"/>
        <v>3424</v>
      </c>
      <c r="R72" s="526">
        <f t="shared" si="13"/>
        <v>1839</v>
      </c>
      <c r="S72" s="4305">
        <v>1585</v>
      </c>
      <c r="T72" s="4305">
        <v>1783</v>
      </c>
      <c r="U72" s="4305">
        <v>56</v>
      </c>
      <c r="V72" s="4308">
        <v>12503</v>
      </c>
    </row>
    <row r="73" spans="1:31" ht="14.25" customHeight="1">
      <c r="A73" s="5" t="s">
        <v>72</v>
      </c>
      <c r="B73" s="4296">
        <v>0</v>
      </c>
      <c r="C73" s="4296">
        <v>3</v>
      </c>
      <c r="D73" s="4296">
        <v>0</v>
      </c>
      <c r="E73" s="4296">
        <v>1</v>
      </c>
      <c r="F73" s="4287" t="s">
        <v>724</v>
      </c>
      <c r="G73" s="4288"/>
      <c r="H73" s="4287" t="s">
        <v>724</v>
      </c>
      <c r="I73" s="4288"/>
      <c r="J73" s="4287" t="s">
        <v>724</v>
      </c>
      <c r="K73" s="4288"/>
      <c r="L73" s="486">
        <f t="shared" si="10"/>
        <v>1021</v>
      </c>
      <c r="M73" s="526">
        <f t="shared" si="11"/>
        <v>541</v>
      </c>
      <c r="N73" s="4301">
        <v>480</v>
      </c>
      <c r="O73" s="4301">
        <v>491</v>
      </c>
      <c r="P73" s="4301">
        <v>50</v>
      </c>
      <c r="Q73" s="486">
        <f t="shared" si="12"/>
        <v>2058</v>
      </c>
      <c r="R73" s="526">
        <f t="shared" si="13"/>
        <v>1016</v>
      </c>
      <c r="S73" s="4304">
        <v>1042</v>
      </c>
      <c r="T73" s="4304">
        <v>956</v>
      </c>
      <c r="U73" s="4304">
        <v>60</v>
      </c>
      <c r="V73" s="4306">
        <v>13126</v>
      </c>
    </row>
    <row r="74" spans="1:31" ht="14.25" customHeight="1" thickBot="1">
      <c r="A74" s="32" t="s">
        <v>73</v>
      </c>
      <c r="B74" s="4300">
        <v>0</v>
      </c>
      <c r="C74" s="4300">
        <v>0</v>
      </c>
      <c r="D74" s="4300">
        <v>1</v>
      </c>
      <c r="E74" s="4300">
        <v>0</v>
      </c>
      <c r="F74" s="4289" t="s">
        <v>724</v>
      </c>
      <c r="G74" s="4290"/>
      <c r="H74" s="4289" t="s">
        <v>724</v>
      </c>
      <c r="I74" s="4290"/>
      <c r="J74" s="4289" t="s">
        <v>724</v>
      </c>
      <c r="K74" s="4290"/>
      <c r="L74" s="486">
        <f t="shared" si="10"/>
        <v>117</v>
      </c>
      <c r="M74" s="526">
        <f t="shared" si="11"/>
        <v>60</v>
      </c>
      <c r="N74" s="4303">
        <v>57</v>
      </c>
      <c r="O74" s="4303">
        <v>55</v>
      </c>
      <c r="P74" s="4303">
        <v>5</v>
      </c>
      <c r="Q74" s="486">
        <f t="shared" si="12"/>
        <v>466</v>
      </c>
      <c r="R74" s="526">
        <f t="shared" si="13"/>
        <v>219</v>
      </c>
      <c r="S74" s="4309">
        <v>247</v>
      </c>
      <c r="T74" s="4309">
        <v>219</v>
      </c>
      <c r="U74" s="4309">
        <v>0</v>
      </c>
      <c r="V74" s="4305">
        <v>3693</v>
      </c>
    </row>
    <row r="75" spans="1:31" ht="14.25" customHeight="1" thickBot="1">
      <c r="A75" s="42" t="s">
        <v>74</v>
      </c>
      <c r="B75" s="39">
        <f t="shared" ref="B75:C75" si="14">SUM(B70:B74)</f>
        <v>3</v>
      </c>
      <c r="C75" s="39">
        <f t="shared" si="14"/>
        <v>9</v>
      </c>
      <c r="D75" s="39">
        <f t="shared" ref="D75:E75" si="15">SUM(D70:D74)</f>
        <v>4</v>
      </c>
      <c r="E75" s="39">
        <f t="shared" si="15"/>
        <v>11</v>
      </c>
      <c r="F75" s="58"/>
      <c r="G75" s="320"/>
      <c r="H75" s="58"/>
      <c r="I75" s="320"/>
      <c r="J75" s="58"/>
      <c r="K75" s="58"/>
      <c r="L75" s="58"/>
      <c r="M75" s="58"/>
      <c r="N75" s="58"/>
      <c r="O75" s="58"/>
      <c r="P75" s="58"/>
      <c r="Q75" s="58"/>
      <c r="R75" s="58"/>
      <c r="S75" s="58"/>
      <c r="T75" s="58"/>
      <c r="U75" s="58"/>
      <c r="V75" s="117">
        <f>SUM(V70:V74)</f>
        <v>48262</v>
      </c>
    </row>
    <row r="76" spans="1:31" ht="14.25" customHeight="1" thickBot="1">
      <c r="A76" s="41" t="s">
        <v>75</v>
      </c>
      <c r="B76" s="43">
        <f t="shared" ref="B76:C76" si="16">SUM(B69+B75)</f>
        <v>3</v>
      </c>
      <c r="C76" s="43">
        <f t="shared" si="16"/>
        <v>10</v>
      </c>
      <c r="D76" s="43">
        <f t="shared" ref="D76:E76" si="17">SUM(D69+D75)</f>
        <v>6</v>
      </c>
      <c r="E76" s="43">
        <f t="shared" si="17"/>
        <v>39</v>
      </c>
      <c r="F76" s="59"/>
      <c r="G76" s="321"/>
      <c r="H76" s="59"/>
      <c r="I76" s="321"/>
      <c r="J76" s="59"/>
      <c r="K76" s="59"/>
      <c r="L76" s="59"/>
      <c r="M76" s="59"/>
      <c r="N76" s="59"/>
      <c r="O76" s="59"/>
      <c r="P76" s="59"/>
      <c r="Q76" s="59"/>
      <c r="R76" s="59"/>
      <c r="S76" s="59"/>
      <c r="T76" s="59"/>
      <c r="U76" s="59"/>
      <c r="V76" s="126">
        <f>SUM(V69+V75)</f>
        <v>168016</v>
      </c>
    </row>
    <row r="77" spans="1:31" ht="13.5" thickTop="1">
      <c r="C77"/>
      <c r="E77"/>
      <c r="G77"/>
    </row>
    <row r="78" spans="1:31">
      <c r="C78"/>
      <c r="E78"/>
      <c r="G78"/>
    </row>
    <row r="79" spans="1:31">
      <c r="C79"/>
      <c r="E79"/>
      <c r="G79"/>
    </row>
    <row r="80" spans="1:31">
      <c r="C80"/>
      <c r="E80"/>
      <c r="G80"/>
    </row>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sheetData>
  <mergeCells count="10">
    <mergeCell ref="A1:G1"/>
    <mergeCell ref="A4:B4"/>
    <mergeCell ref="Q10:U10"/>
    <mergeCell ref="A10:A11"/>
    <mergeCell ref="D10:E10"/>
    <mergeCell ref="B10:C10"/>
    <mergeCell ref="L10:P10"/>
    <mergeCell ref="F10:K10"/>
    <mergeCell ref="L9:N9"/>
    <mergeCell ref="Q9:S9"/>
  </mergeCells>
  <phoneticPr fontId="124" type="noConversion"/>
  <dataValidations count="2">
    <dataValidation type="list" allowBlank="1" showInputMessage="1" showErrorMessage="1" sqref="H70:H74 J70:J74 F70:F74 J68 H68 H24:H31 J13:J21 H13:H21 F13:F21 J27:J31 F24:F31 J33:J45 F33:F45 H33:H45 J24:J25 H47:H66 J47:J66 F47:F66 F68" xr:uid="{236C18B3-0FCF-44A3-846C-E6AA8B34F85F}">
      <formula1>"Select, Yes, No"</formula1>
    </dataValidation>
    <dataValidation type="list" allowBlank="1" showInputMessage="1" showErrorMessage="1" sqref="J32 F32 H32 J22:J23 F22:F23 H22:H23 J46 F46 H46 J26 J12 F12 H12 J67 F67 H67" xr:uid="{572563CA-5F19-4A64-A935-D4E5A821F570}">
      <formula1>"Yes, No"</formula1>
    </dataValidation>
  </dataValidations>
  <printOptions horizontalCentered="1"/>
  <pageMargins left="0.25" right="0.25" top="0.25" bottom="0.5" header="0.25" footer="0.25"/>
  <pageSetup paperSize="17" orientation="landscape" r:id="rId1"/>
  <headerFooter alignWithMargins="0">
    <oddFooter>&amp;A&amp;RPage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806000"/>
  </sheetPr>
  <dimension ref="A1:R80"/>
  <sheetViews>
    <sheetView topLeftCell="A5" zoomScaleNormal="100" workbookViewId="0">
      <pane xSplit="1" ySplit="9" topLeftCell="B14" activePane="bottomRight" state="frozen"/>
      <selection activeCell="B60" sqref="B60:E60"/>
      <selection pane="topRight" activeCell="B60" sqref="B60:E60"/>
      <selection pane="bottomLeft" activeCell="B60" sqref="B60:E60"/>
      <selection pane="bottomRight" activeCell="B69" sqref="B69:K69"/>
    </sheetView>
  </sheetViews>
  <sheetFormatPr defaultRowHeight="12.75"/>
  <cols>
    <col min="1" max="1" width="15.140625" customWidth="1"/>
    <col min="2" max="2" width="13.7109375" customWidth="1"/>
    <col min="3" max="3" width="13.28515625" style="10" customWidth="1"/>
    <col min="4" max="4" width="13.42578125" style="10" customWidth="1"/>
    <col min="5" max="5" width="13.28515625" style="10" customWidth="1"/>
    <col min="6" max="6" width="12.7109375" style="10" customWidth="1"/>
    <col min="7" max="7" width="13.28515625" style="10" customWidth="1"/>
    <col min="8" max="8" width="13.42578125" style="10" customWidth="1"/>
    <col min="9" max="9" width="13.28515625" style="10" customWidth="1"/>
    <col min="10" max="10" width="12.7109375" style="10" customWidth="1"/>
    <col min="11" max="11" width="33.5703125" style="10" customWidth="1"/>
    <col min="12" max="12" width="13.42578125" style="10" customWidth="1"/>
    <col min="13" max="13" width="13.28515625" style="10" customWidth="1"/>
    <col min="14" max="14" width="12.7109375" style="10" customWidth="1"/>
    <col min="15" max="15" width="24.28515625" customWidth="1"/>
    <col min="16" max="16" width="12.7109375" customWidth="1"/>
    <col min="17" max="17" width="12.85546875" customWidth="1"/>
    <col min="18" max="18" width="13.140625" customWidth="1"/>
    <col min="19" max="20" width="18.85546875" customWidth="1"/>
  </cols>
  <sheetData>
    <row r="1" spans="1:18" ht="18">
      <c r="A1" s="6285" t="s">
        <v>586</v>
      </c>
      <c r="B1" s="6285"/>
      <c r="C1" s="6285"/>
      <c r="D1" s="6285"/>
      <c r="E1" s="6285"/>
      <c r="F1" s="6285"/>
      <c r="G1" s="6285"/>
      <c r="H1" s="393"/>
      <c r="I1" s="393"/>
      <c r="J1" s="393"/>
      <c r="K1" s="393"/>
      <c r="L1" s="393"/>
      <c r="M1" s="393"/>
      <c r="N1" s="393"/>
      <c r="O1" s="393"/>
      <c r="P1" s="393"/>
      <c r="Q1" s="245"/>
      <c r="R1" s="245"/>
    </row>
    <row r="2" spans="1:18" ht="12.75" customHeight="1">
      <c r="A2" s="245"/>
      <c r="B2" s="245"/>
      <c r="O2" s="10"/>
      <c r="P2" s="10"/>
      <c r="Q2" s="245"/>
      <c r="R2" s="245"/>
    </row>
    <row r="3" spans="1:18" ht="18">
      <c r="A3" s="211" t="s">
        <v>314</v>
      </c>
      <c r="B3" s="211"/>
      <c r="C3" s="2"/>
      <c r="D3" s="2"/>
      <c r="E3" s="2"/>
      <c r="F3" s="2"/>
      <c r="G3" s="2"/>
      <c r="H3" s="2"/>
      <c r="I3" s="2"/>
      <c r="J3" s="2"/>
      <c r="K3" s="2"/>
      <c r="L3" s="2"/>
      <c r="M3" s="2"/>
      <c r="N3" s="2"/>
      <c r="O3" s="1"/>
    </row>
    <row r="4" spans="1:18" ht="15.75">
      <c r="A4" s="259" t="s">
        <v>420</v>
      </c>
      <c r="B4" s="4"/>
      <c r="C4" s="2"/>
      <c r="D4" s="2"/>
      <c r="E4" s="2"/>
      <c r="F4" s="2"/>
      <c r="G4" s="2"/>
      <c r="H4" s="2"/>
      <c r="I4" s="2"/>
      <c r="J4" s="2"/>
      <c r="K4" s="2"/>
      <c r="L4" s="2"/>
      <c r="M4" s="2"/>
      <c r="N4" s="2"/>
      <c r="O4" s="1"/>
    </row>
    <row r="5" spans="1:18" ht="15.75">
      <c r="A5" s="6284" t="s">
        <v>427</v>
      </c>
      <c r="B5" s="6284"/>
      <c r="C5" s="2"/>
      <c r="D5" s="2"/>
      <c r="E5" s="2"/>
      <c r="F5" s="2"/>
      <c r="G5" s="2"/>
      <c r="H5" s="2"/>
      <c r="I5" s="2"/>
      <c r="J5" s="2"/>
      <c r="K5" s="2"/>
      <c r="L5" s="2"/>
      <c r="M5" s="2"/>
      <c r="N5" s="2"/>
      <c r="O5" s="1"/>
    </row>
    <row r="6" spans="1:18" ht="15.75">
      <c r="A6" s="292" t="s">
        <v>430</v>
      </c>
      <c r="B6" s="293">
        <v>0</v>
      </c>
      <c r="C6" s="2"/>
      <c r="D6" s="2"/>
      <c r="E6" s="2"/>
      <c r="F6" s="2"/>
      <c r="G6" s="2"/>
      <c r="H6" s="2"/>
      <c r="I6" s="2"/>
      <c r="J6" s="2"/>
      <c r="K6" s="2"/>
      <c r="L6" s="2"/>
      <c r="M6" s="2"/>
      <c r="N6" s="2"/>
      <c r="O6" s="1"/>
    </row>
    <row r="7" spans="1:18" ht="15.75">
      <c r="A7" s="292" t="s">
        <v>429</v>
      </c>
      <c r="B7" s="293" t="s">
        <v>398</v>
      </c>
      <c r="C7" s="2"/>
      <c r="D7" s="2"/>
      <c r="E7" s="2"/>
      <c r="F7" s="2"/>
      <c r="G7" s="2"/>
      <c r="H7" s="2"/>
      <c r="I7" s="2"/>
      <c r="J7" s="2"/>
      <c r="K7" s="2"/>
      <c r="L7" s="2"/>
      <c r="M7" s="2"/>
      <c r="N7" s="2"/>
      <c r="O7" s="1"/>
    </row>
    <row r="8" spans="1:18" ht="15.75">
      <c r="A8" s="292" t="s">
        <v>431</v>
      </c>
      <c r="B8" s="293" t="s">
        <v>428</v>
      </c>
      <c r="C8" s="2"/>
      <c r="D8" s="2"/>
      <c r="E8" s="2"/>
      <c r="F8" s="2"/>
      <c r="G8" s="2"/>
      <c r="H8" s="2"/>
      <c r="I8" s="2"/>
      <c r="J8" s="2"/>
      <c r="K8" s="2"/>
      <c r="L8" s="2"/>
      <c r="M8" s="2"/>
      <c r="N8" s="2"/>
      <c r="O8" s="1"/>
    </row>
    <row r="9" spans="1:18" ht="15.75">
      <c r="A9" s="266"/>
      <c r="B9" s="295"/>
      <c r="C9" s="2"/>
      <c r="D9" s="2"/>
      <c r="E9" s="2"/>
      <c r="F9" s="2"/>
      <c r="G9" s="2"/>
      <c r="H9" s="2"/>
      <c r="I9" s="2"/>
      <c r="J9" s="2"/>
      <c r="K9" s="2"/>
      <c r="L9" s="2"/>
      <c r="M9" s="2"/>
      <c r="N9" s="2"/>
      <c r="O9" s="1"/>
    </row>
    <row r="10" spans="1:18" ht="15.75">
      <c r="A10" s="4"/>
      <c r="B10" s="21" t="s">
        <v>4</v>
      </c>
      <c r="C10" s="21" t="s">
        <v>5</v>
      </c>
      <c r="D10" s="21" t="s">
        <v>6</v>
      </c>
      <c r="E10" s="21" t="s">
        <v>7</v>
      </c>
      <c r="F10" s="21" t="s">
        <v>8</v>
      </c>
      <c r="G10" s="21" t="s">
        <v>9</v>
      </c>
      <c r="H10" s="21" t="s">
        <v>10</v>
      </c>
      <c r="I10" s="21" t="s">
        <v>77</v>
      </c>
      <c r="J10" s="21" t="s">
        <v>78</v>
      </c>
      <c r="K10" s="21" t="s">
        <v>79</v>
      </c>
      <c r="L10"/>
      <c r="M10"/>
      <c r="N10"/>
    </row>
    <row r="11" spans="1:18" ht="36" customHeight="1">
      <c r="A11" s="6464" t="s">
        <v>2</v>
      </c>
      <c r="B11" s="6463" t="s">
        <v>315</v>
      </c>
      <c r="C11" s="6394" t="s">
        <v>464</v>
      </c>
      <c r="D11" s="6305"/>
      <c r="E11" s="6305"/>
      <c r="F11" s="6467"/>
      <c r="G11" s="6397" t="s">
        <v>216</v>
      </c>
      <c r="H11" s="6299"/>
      <c r="I11" s="6299"/>
      <c r="J11" s="6300"/>
      <c r="K11" s="6461" t="s">
        <v>316</v>
      </c>
      <c r="L11"/>
      <c r="M11"/>
      <c r="N11"/>
    </row>
    <row r="12" spans="1:18" ht="12.75" customHeight="1">
      <c r="A12" s="6465"/>
      <c r="B12" s="6296"/>
      <c r="C12" s="6286" t="s">
        <v>317</v>
      </c>
      <c r="D12" s="6316" t="s">
        <v>319</v>
      </c>
      <c r="E12" s="6316" t="s">
        <v>320</v>
      </c>
      <c r="F12" s="6316" t="s">
        <v>318</v>
      </c>
      <c r="G12" s="6286" t="s">
        <v>317</v>
      </c>
      <c r="H12" s="6316" t="s">
        <v>319</v>
      </c>
      <c r="I12" s="6316" t="s">
        <v>320</v>
      </c>
      <c r="J12" s="6316" t="s">
        <v>318</v>
      </c>
      <c r="K12" s="6462"/>
      <c r="L12"/>
      <c r="M12"/>
      <c r="N12"/>
    </row>
    <row r="13" spans="1:18" ht="61.5" customHeight="1">
      <c r="A13" s="6466"/>
      <c r="B13" s="6297"/>
      <c r="C13" s="6286"/>
      <c r="D13" s="6286"/>
      <c r="E13" s="6286"/>
      <c r="F13" s="6286"/>
      <c r="G13" s="6286"/>
      <c r="H13" s="6286"/>
      <c r="I13" s="6286"/>
      <c r="J13" s="6286"/>
      <c r="K13" s="6462"/>
      <c r="L13"/>
      <c r="M13"/>
      <c r="N13"/>
    </row>
    <row r="14" spans="1:18" ht="72">
      <c r="A14" s="160" t="s">
        <v>11</v>
      </c>
      <c r="B14" s="1972" t="s">
        <v>724</v>
      </c>
      <c r="C14" s="2009">
        <v>2</v>
      </c>
      <c r="D14" s="2009">
        <v>48</v>
      </c>
      <c r="E14" s="2009">
        <v>31</v>
      </c>
      <c r="F14" s="2009">
        <v>17</v>
      </c>
      <c r="G14" s="2009">
        <v>7</v>
      </c>
      <c r="H14" s="2009">
        <v>265</v>
      </c>
      <c r="I14" s="2009">
        <v>167</v>
      </c>
      <c r="J14" s="2009" t="s">
        <v>1421</v>
      </c>
      <c r="K14" s="1973" t="s">
        <v>1422</v>
      </c>
      <c r="L14"/>
      <c r="M14"/>
      <c r="N14"/>
    </row>
    <row r="15" spans="1:18" s="10" customFormat="1" ht="36">
      <c r="A15" s="161" t="s">
        <v>12</v>
      </c>
      <c r="B15" s="5827" t="s">
        <v>724</v>
      </c>
      <c r="C15" s="5829">
        <v>3</v>
      </c>
      <c r="D15" s="5829">
        <v>29</v>
      </c>
      <c r="E15" s="5829">
        <v>18</v>
      </c>
      <c r="F15" s="5829">
        <v>8</v>
      </c>
      <c r="G15" s="5829">
        <v>3</v>
      </c>
      <c r="H15" s="5829">
        <v>79</v>
      </c>
      <c r="I15" s="5829">
        <v>33</v>
      </c>
      <c r="J15" s="5829">
        <v>19</v>
      </c>
      <c r="K15" s="5828" t="s">
        <v>3100</v>
      </c>
    </row>
    <row r="16" spans="1:18" ht="228">
      <c r="A16" s="89" t="s">
        <v>13</v>
      </c>
      <c r="B16" s="4007" t="s">
        <v>724</v>
      </c>
      <c r="C16" s="4009">
        <v>3</v>
      </c>
      <c r="D16" s="4009">
        <v>81</v>
      </c>
      <c r="E16" s="4009">
        <v>23</v>
      </c>
      <c r="F16" s="4009">
        <v>24</v>
      </c>
      <c r="G16" s="4009">
        <v>8</v>
      </c>
      <c r="H16" s="4009">
        <v>399</v>
      </c>
      <c r="I16" s="4009">
        <v>164</v>
      </c>
      <c r="J16" s="4009">
        <v>95</v>
      </c>
      <c r="K16" s="4008" t="s">
        <v>2263</v>
      </c>
      <c r="L16"/>
      <c r="M16"/>
      <c r="N16"/>
    </row>
    <row r="17" spans="1:14">
      <c r="A17" s="89" t="s">
        <v>14</v>
      </c>
      <c r="B17" s="3531" t="s">
        <v>724</v>
      </c>
      <c r="C17" s="3533">
        <v>0</v>
      </c>
      <c r="D17" s="3533">
        <v>0</v>
      </c>
      <c r="E17" s="3533">
        <v>4</v>
      </c>
      <c r="F17" s="3533">
        <v>0</v>
      </c>
      <c r="G17" s="3533">
        <v>0</v>
      </c>
      <c r="H17" s="3533">
        <v>0</v>
      </c>
      <c r="I17" s="3533">
        <v>25</v>
      </c>
      <c r="J17" s="3533">
        <v>0</v>
      </c>
      <c r="K17" s="3532" t="s">
        <v>725</v>
      </c>
      <c r="L17"/>
      <c r="M17"/>
      <c r="N17"/>
    </row>
    <row r="18" spans="1:14">
      <c r="A18" s="89" t="s">
        <v>15</v>
      </c>
      <c r="B18" s="2764" t="s">
        <v>652</v>
      </c>
      <c r="C18" s="2766">
        <v>0</v>
      </c>
      <c r="D18" s="2766">
        <v>0</v>
      </c>
      <c r="E18" s="2766">
        <v>0</v>
      </c>
      <c r="F18" s="2766">
        <v>0</v>
      </c>
      <c r="G18" s="2766">
        <v>0</v>
      </c>
      <c r="H18" s="2766">
        <v>0</v>
      </c>
      <c r="I18" s="2766">
        <v>9</v>
      </c>
      <c r="J18" s="2766">
        <v>0</v>
      </c>
      <c r="K18" s="2765" t="s">
        <v>398</v>
      </c>
      <c r="L18"/>
      <c r="M18"/>
      <c r="N18"/>
    </row>
    <row r="19" spans="1:14" ht="48">
      <c r="A19" s="89" t="s">
        <v>16</v>
      </c>
      <c r="B19" s="758" t="s">
        <v>724</v>
      </c>
      <c r="C19" s="760">
        <v>0</v>
      </c>
      <c r="D19" s="760">
        <v>0</v>
      </c>
      <c r="E19" s="760">
        <v>0</v>
      </c>
      <c r="F19" s="760">
        <v>0</v>
      </c>
      <c r="G19" s="760">
        <v>5</v>
      </c>
      <c r="H19" s="760">
        <v>206</v>
      </c>
      <c r="I19" s="760">
        <v>118</v>
      </c>
      <c r="J19" s="760">
        <v>88</v>
      </c>
      <c r="K19" s="759" t="s">
        <v>831</v>
      </c>
      <c r="L19"/>
      <c r="M19"/>
      <c r="N19"/>
    </row>
    <row r="20" spans="1:14" ht="96">
      <c r="A20" s="89" t="s">
        <v>17</v>
      </c>
      <c r="B20" s="5028" t="s">
        <v>724</v>
      </c>
      <c r="C20" s="5030">
        <v>0</v>
      </c>
      <c r="D20" s="5030">
        <v>0</v>
      </c>
      <c r="E20" s="5030">
        <v>8</v>
      </c>
      <c r="F20" s="5030">
        <v>0</v>
      </c>
      <c r="G20" s="5030">
        <v>5</v>
      </c>
      <c r="H20" s="5030">
        <v>124</v>
      </c>
      <c r="I20" s="5030">
        <v>73</v>
      </c>
      <c r="J20" s="5030">
        <v>42</v>
      </c>
      <c r="K20" s="5029" t="s">
        <v>2756</v>
      </c>
      <c r="L20"/>
      <c r="M20"/>
      <c r="N20"/>
    </row>
    <row r="21" spans="1:14">
      <c r="A21" s="89" t="s">
        <v>18</v>
      </c>
      <c r="B21" s="1016" t="s">
        <v>652</v>
      </c>
      <c r="C21" s="1018" t="s">
        <v>398</v>
      </c>
      <c r="D21" s="1018" t="s">
        <v>398</v>
      </c>
      <c r="E21" s="1018" t="s">
        <v>398</v>
      </c>
      <c r="F21" s="1018" t="s">
        <v>398</v>
      </c>
      <c r="G21" s="1018" t="s">
        <v>398</v>
      </c>
      <c r="H21" s="1018" t="s">
        <v>398</v>
      </c>
      <c r="I21" s="1018" t="s">
        <v>398</v>
      </c>
      <c r="J21" s="1018" t="s">
        <v>398</v>
      </c>
      <c r="K21" s="1017" t="s">
        <v>398</v>
      </c>
      <c r="L21"/>
      <c r="M21"/>
      <c r="N21"/>
    </row>
    <row r="22" spans="1:14" ht="84">
      <c r="A22" s="89" t="s">
        <v>19</v>
      </c>
      <c r="B22" s="2478" t="s">
        <v>652</v>
      </c>
      <c r="C22" s="2480">
        <v>0</v>
      </c>
      <c r="D22" s="2480">
        <v>0</v>
      </c>
      <c r="E22" s="2480">
        <v>0</v>
      </c>
      <c r="F22" s="2480">
        <v>0</v>
      </c>
      <c r="G22" s="2480">
        <v>0</v>
      </c>
      <c r="H22" s="2480">
        <v>0</v>
      </c>
      <c r="I22" s="2480">
        <v>0</v>
      </c>
      <c r="J22" s="2480">
        <v>0</v>
      </c>
      <c r="K22" s="2479" t="s">
        <v>1646</v>
      </c>
      <c r="L22"/>
      <c r="M22"/>
      <c r="N22"/>
    </row>
    <row r="23" spans="1:14">
      <c r="A23" s="89" t="s">
        <v>20</v>
      </c>
      <c r="B23" s="3149" t="s">
        <v>724</v>
      </c>
      <c r="C23" s="3151">
        <v>1</v>
      </c>
      <c r="D23" s="3151">
        <v>15</v>
      </c>
      <c r="E23" s="3151">
        <v>7</v>
      </c>
      <c r="F23" s="3151">
        <v>8</v>
      </c>
      <c r="G23" s="3151">
        <v>5</v>
      </c>
      <c r="H23" s="3151">
        <v>209</v>
      </c>
      <c r="I23" s="3151">
        <v>143</v>
      </c>
      <c r="J23" s="3151">
        <v>66</v>
      </c>
      <c r="K23" s="3150" t="s">
        <v>821</v>
      </c>
      <c r="L23"/>
      <c r="M23"/>
      <c r="N23"/>
    </row>
    <row r="24" spans="1:14" ht="14.25" customHeight="1">
      <c r="A24" s="89" t="s">
        <v>21</v>
      </c>
      <c r="B24" s="910" t="s">
        <v>652</v>
      </c>
      <c r="C24" s="931" t="s">
        <v>398</v>
      </c>
      <c r="D24" s="931" t="s">
        <v>398</v>
      </c>
      <c r="E24" s="931" t="s">
        <v>398</v>
      </c>
      <c r="F24" s="931" t="s">
        <v>398</v>
      </c>
      <c r="G24" s="931" t="s">
        <v>398</v>
      </c>
      <c r="H24" s="931" t="s">
        <v>398</v>
      </c>
      <c r="I24" s="931" t="s">
        <v>398</v>
      </c>
      <c r="J24" s="931" t="s">
        <v>398</v>
      </c>
      <c r="K24" s="931" t="s">
        <v>398</v>
      </c>
      <c r="L24"/>
      <c r="M24"/>
      <c r="N24"/>
    </row>
    <row r="25" spans="1:14" ht="14.25" customHeight="1">
      <c r="A25" s="89" t="s">
        <v>22</v>
      </c>
      <c r="B25" s="511" t="s">
        <v>652</v>
      </c>
      <c r="C25" s="643">
        <v>0</v>
      </c>
      <c r="D25" s="643">
        <v>9</v>
      </c>
      <c r="E25" s="643">
        <v>4</v>
      </c>
      <c r="F25" s="643">
        <v>0</v>
      </c>
      <c r="G25" s="643">
        <v>0</v>
      </c>
      <c r="H25" s="643">
        <v>20</v>
      </c>
      <c r="I25" s="643">
        <v>5</v>
      </c>
      <c r="J25" s="643">
        <v>0</v>
      </c>
      <c r="K25" s="512"/>
      <c r="L25"/>
      <c r="M25"/>
      <c r="N25"/>
    </row>
    <row r="26" spans="1:14" ht="24">
      <c r="A26" s="89" t="s">
        <v>23</v>
      </c>
      <c r="B26" s="4822" t="s">
        <v>724</v>
      </c>
      <c r="C26" s="4824">
        <v>0</v>
      </c>
      <c r="D26" s="4824">
        <v>0</v>
      </c>
      <c r="E26" s="4824">
        <v>0</v>
      </c>
      <c r="F26" s="4824">
        <v>0</v>
      </c>
      <c r="G26" s="4824">
        <v>3</v>
      </c>
      <c r="H26" s="4824">
        <v>107</v>
      </c>
      <c r="I26" s="4824">
        <v>57</v>
      </c>
      <c r="J26" s="4824">
        <v>14</v>
      </c>
      <c r="K26" s="4823" t="s">
        <v>2619</v>
      </c>
      <c r="L26"/>
      <c r="M26"/>
      <c r="N26"/>
    </row>
    <row r="27" spans="1:14" s="1" customFormat="1" ht="14.25" customHeight="1">
      <c r="A27" s="89" t="s">
        <v>24</v>
      </c>
      <c r="B27" s="5119" t="s">
        <v>724</v>
      </c>
      <c r="C27" s="5121">
        <v>3</v>
      </c>
      <c r="D27" s="5121">
        <v>52</v>
      </c>
      <c r="E27" s="5121">
        <v>21</v>
      </c>
      <c r="F27" s="5121">
        <v>31</v>
      </c>
      <c r="G27" s="5121">
        <v>14</v>
      </c>
      <c r="H27" s="5121">
        <v>453</v>
      </c>
      <c r="I27" s="5121">
        <v>224</v>
      </c>
      <c r="J27" s="5121">
        <v>229</v>
      </c>
      <c r="K27" s="5120" t="s">
        <v>1305</v>
      </c>
    </row>
    <row r="28" spans="1:14">
      <c r="A28" s="89" t="s">
        <v>25</v>
      </c>
      <c r="B28" s="1070" t="s">
        <v>652</v>
      </c>
      <c r="C28" s="1089" t="s">
        <v>398</v>
      </c>
      <c r="D28" s="1089" t="s">
        <v>398</v>
      </c>
      <c r="E28" s="1089" t="s">
        <v>398</v>
      </c>
      <c r="F28" s="1089" t="s">
        <v>398</v>
      </c>
      <c r="G28" s="1089" t="s">
        <v>398</v>
      </c>
      <c r="H28" s="1089" t="s">
        <v>398</v>
      </c>
      <c r="I28" s="1089" t="s">
        <v>398</v>
      </c>
      <c r="J28" s="1089" t="s">
        <v>398</v>
      </c>
      <c r="K28" s="1089" t="s">
        <v>398</v>
      </c>
      <c r="L28"/>
      <c r="M28"/>
      <c r="N28"/>
    </row>
    <row r="29" spans="1:14">
      <c r="A29" s="89" t="s">
        <v>26</v>
      </c>
      <c r="B29" s="5209" t="s">
        <v>724</v>
      </c>
      <c r="C29" s="5211" t="s">
        <v>398</v>
      </c>
      <c r="D29" s="5211" t="s">
        <v>398</v>
      </c>
      <c r="E29" s="5211" t="s">
        <v>398</v>
      </c>
      <c r="F29" s="5211" t="s">
        <v>398</v>
      </c>
      <c r="G29" s="5211">
        <v>1</v>
      </c>
      <c r="H29" s="5211">
        <v>38</v>
      </c>
      <c r="I29" s="5211">
        <v>26</v>
      </c>
      <c r="J29" s="5211">
        <v>12</v>
      </c>
      <c r="K29" s="5210"/>
      <c r="L29"/>
      <c r="M29"/>
      <c r="N29"/>
    </row>
    <row r="30" spans="1:14">
      <c r="A30" s="89" t="s">
        <v>27</v>
      </c>
      <c r="B30" s="3439" t="s">
        <v>652</v>
      </c>
      <c r="C30" s="3441">
        <v>0</v>
      </c>
      <c r="D30" s="3441">
        <v>0</v>
      </c>
      <c r="E30" s="3441" t="s">
        <v>428</v>
      </c>
      <c r="F30" s="3441">
        <v>0</v>
      </c>
      <c r="G30" s="3441">
        <v>0</v>
      </c>
      <c r="H30" s="3441">
        <v>0</v>
      </c>
      <c r="I30" s="3441" t="s">
        <v>428</v>
      </c>
      <c r="J30" s="3441">
        <v>0</v>
      </c>
      <c r="K30" s="3440"/>
      <c r="L30"/>
      <c r="M30"/>
      <c r="N30"/>
    </row>
    <row r="31" spans="1:14">
      <c r="A31" s="89" t="s">
        <v>28</v>
      </c>
      <c r="B31" s="1179" t="s">
        <v>724</v>
      </c>
      <c r="C31" s="1181">
        <v>1</v>
      </c>
      <c r="D31" s="1181">
        <v>23</v>
      </c>
      <c r="E31" s="1181">
        <v>8</v>
      </c>
      <c r="F31" s="1181">
        <v>15</v>
      </c>
      <c r="G31" s="1181">
        <v>2</v>
      </c>
      <c r="H31" s="1181">
        <v>76</v>
      </c>
      <c r="I31" s="1181">
        <v>24</v>
      </c>
      <c r="J31" s="1181">
        <v>52</v>
      </c>
      <c r="K31" s="1180"/>
      <c r="L31"/>
      <c r="M31"/>
      <c r="N31"/>
    </row>
    <row r="32" spans="1:14" ht="14.25" customHeight="1">
      <c r="A32" s="89" t="s">
        <v>29</v>
      </c>
      <c r="B32" s="1754" t="s">
        <v>652</v>
      </c>
      <c r="C32" s="1756">
        <v>0</v>
      </c>
      <c r="D32" s="1756" t="s">
        <v>725</v>
      </c>
      <c r="E32" s="1756" t="s">
        <v>725</v>
      </c>
      <c r="F32" s="1756" t="s">
        <v>725</v>
      </c>
      <c r="G32" s="1756">
        <v>0</v>
      </c>
      <c r="H32" s="1756">
        <v>0</v>
      </c>
      <c r="I32" s="1756">
        <v>11</v>
      </c>
      <c r="J32" s="1756">
        <v>0</v>
      </c>
      <c r="K32" s="1755" t="s">
        <v>725</v>
      </c>
      <c r="L32"/>
      <c r="M32"/>
      <c r="N32"/>
    </row>
    <row r="33" spans="1:14">
      <c r="A33" s="89" t="s">
        <v>30</v>
      </c>
      <c r="B33" s="2859" t="s">
        <v>652</v>
      </c>
      <c r="C33" s="2861">
        <v>0</v>
      </c>
      <c r="D33" s="2861">
        <v>0</v>
      </c>
      <c r="E33" s="2861">
        <v>0</v>
      </c>
      <c r="F33" s="2861">
        <v>0</v>
      </c>
      <c r="G33" s="2861">
        <v>0</v>
      </c>
      <c r="H33" s="2861">
        <v>0</v>
      </c>
      <c r="I33" s="2861">
        <v>0</v>
      </c>
      <c r="J33" s="2861">
        <v>0</v>
      </c>
      <c r="K33" s="2860">
        <v>0</v>
      </c>
      <c r="L33"/>
      <c r="M33"/>
      <c r="N33"/>
    </row>
    <row r="34" spans="1:14" s="24" customFormat="1">
      <c r="A34" s="89" t="s">
        <v>31</v>
      </c>
      <c r="B34" s="511" t="s">
        <v>724</v>
      </c>
      <c r="C34" s="643" t="s">
        <v>398</v>
      </c>
      <c r="D34" s="643" t="s">
        <v>398</v>
      </c>
      <c r="E34" s="643" t="s">
        <v>398</v>
      </c>
      <c r="F34" s="643" t="s">
        <v>398</v>
      </c>
      <c r="G34" s="643">
        <v>3</v>
      </c>
      <c r="H34" s="643">
        <v>85</v>
      </c>
      <c r="I34" s="643">
        <v>8</v>
      </c>
      <c r="J34" s="643">
        <v>77</v>
      </c>
      <c r="K34" s="512" t="s">
        <v>398</v>
      </c>
    </row>
    <row r="35" spans="1:14">
      <c r="A35" s="89" t="s">
        <v>32</v>
      </c>
      <c r="B35" s="2956" t="s">
        <v>652</v>
      </c>
      <c r="C35" s="2958">
        <v>0</v>
      </c>
      <c r="D35" s="2958">
        <v>0</v>
      </c>
      <c r="E35" s="2958">
        <v>0</v>
      </c>
      <c r="F35" s="2958">
        <v>0</v>
      </c>
      <c r="G35" s="2958">
        <v>0</v>
      </c>
      <c r="H35" s="2958">
        <v>0</v>
      </c>
      <c r="I35" s="2958">
        <v>0</v>
      </c>
      <c r="J35" s="2958">
        <v>0</v>
      </c>
      <c r="K35" s="2957"/>
      <c r="L35"/>
      <c r="M35"/>
      <c r="N35"/>
    </row>
    <row r="36" spans="1:14" ht="36">
      <c r="A36" s="89" t="s">
        <v>33</v>
      </c>
      <c r="B36" s="5416" t="s">
        <v>724</v>
      </c>
      <c r="C36" s="5418">
        <v>0</v>
      </c>
      <c r="D36" s="5418">
        <v>0</v>
      </c>
      <c r="E36" s="5418">
        <v>0</v>
      </c>
      <c r="F36" s="5418">
        <v>0</v>
      </c>
      <c r="G36" s="5418">
        <v>1</v>
      </c>
      <c r="H36" s="5418">
        <v>28</v>
      </c>
      <c r="I36" s="5418">
        <v>0</v>
      </c>
      <c r="J36" s="5418">
        <v>10</v>
      </c>
      <c r="K36" s="5417" t="s">
        <v>2917</v>
      </c>
      <c r="L36"/>
      <c r="M36"/>
      <c r="N36"/>
    </row>
    <row r="37" spans="1:14">
      <c r="A37" s="89" t="s">
        <v>34</v>
      </c>
      <c r="B37" s="5717" t="s">
        <v>652</v>
      </c>
      <c r="C37" s="5719" t="s">
        <v>725</v>
      </c>
      <c r="D37" s="5719" t="s">
        <v>815</v>
      </c>
      <c r="E37" s="5719" t="s">
        <v>815</v>
      </c>
      <c r="F37" s="5719" t="s">
        <v>815</v>
      </c>
      <c r="G37" s="5719" t="s">
        <v>815</v>
      </c>
      <c r="H37" s="5719" t="s">
        <v>815</v>
      </c>
      <c r="I37" s="5719" t="s">
        <v>815</v>
      </c>
      <c r="J37" s="5719" t="s">
        <v>815</v>
      </c>
      <c r="K37" s="5718" t="s">
        <v>815</v>
      </c>
      <c r="L37"/>
      <c r="M37"/>
      <c r="N37"/>
    </row>
    <row r="38" spans="1:14">
      <c r="A38" s="162" t="s">
        <v>35</v>
      </c>
      <c r="B38" s="4919" t="s">
        <v>652</v>
      </c>
      <c r="C38" s="4918">
        <v>0</v>
      </c>
      <c r="D38" s="4918" t="s">
        <v>398</v>
      </c>
      <c r="E38" s="4918" t="s">
        <v>398</v>
      </c>
      <c r="F38" s="4918" t="s">
        <v>398</v>
      </c>
      <c r="G38" s="4918">
        <v>0</v>
      </c>
      <c r="H38" s="4918" t="s">
        <v>398</v>
      </c>
      <c r="I38" s="4918" t="s">
        <v>398</v>
      </c>
      <c r="J38" s="4918" t="s">
        <v>398</v>
      </c>
      <c r="K38" s="4920" t="s">
        <v>398</v>
      </c>
      <c r="L38"/>
      <c r="M38"/>
      <c r="N38"/>
    </row>
    <row r="39" spans="1:14">
      <c r="A39" s="89" t="s">
        <v>36</v>
      </c>
      <c r="B39" s="3247" t="s">
        <v>652</v>
      </c>
      <c r="C39" s="3249">
        <v>0</v>
      </c>
      <c r="D39" s="3249" t="s">
        <v>398</v>
      </c>
      <c r="E39" s="3249" t="s">
        <v>398</v>
      </c>
      <c r="F39" s="3249" t="s">
        <v>398</v>
      </c>
      <c r="G39" s="3249">
        <v>0</v>
      </c>
      <c r="H39" s="3249" t="s">
        <v>398</v>
      </c>
      <c r="I39" s="3249" t="s">
        <v>398</v>
      </c>
      <c r="J39" s="3249" t="s">
        <v>398</v>
      </c>
      <c r="K39" s="3248" t="s">
        <v>398</v>
      </c>
      <c r="L39"/>
      <c r="M39"/>
      <c r="N39"/>
    </row>
    <row r="40" spans="1:14">
      <c r="A40" s="89" t="s">
        <v>37</v>
      </c>
      <c r="B40" s="2189" t="s">
        <v>724</v>
      </c>
      <c r="C40" s="2190">
        <v>0</v>
      </c>
      <c r="D40" s="2190">
        <v>0</v>
      </c>
      <c r="E40" s="2190">
        <v>0</v>
      </c>
      <c r="F40" s="2190">
        <v>0</v>
      </c>
      <c r="G40" s="2190">
        <v>4</v>
      </c>
      <c r="H40" s="2190">
        <v>86</v>
      </c>
      <c r="I40" s="2190">
        <v>42</v>
      </c>
      <c r="J40" s="2190">
        <v>44</v>
      </c>
      <c r="K40" s="2188" t="s">
        <v>1523</v>
      </c>
      <c r="L40"/>
      <c r="M40"/>
      <c r="N40"/>
    </row>
    <row r="41" spans="1:14" ht="60">
      <c r="A41" s="89" t="s">
        <v>38</v>
      </c>
      <c r="B41" s="4107" t="s">
        <v>724</v>
      </c>
      <c r="C41" s="4109" t="s">
        <v>398</v>
      </c>
      <c r="D41" s="4109" t="s">
        <v>398</v>
      </c>
      <c r="E41" s="4109" t="s">
        <v>398</v>
      </c>
      <c r="F41" s="4109" t="s">
        <v>398</v>
      </c>
      <c r="G41" s="4109">
        <v>47</v>
      </c>
      <c r="H41" s="4109">
        <v>2446</v>
      </c>
      <c r="I41" s="4109">
        <v>1381</v>
      </c>
      <c r="J41" s="4109">
        <v>1334</v>
      </c>
      <c r="K41" s="4108" t="s">
        <v>2314</v>
      </c>
      <c r="L41"/>
      <c r="M41"/>
      <c r="N41"/>
    </row>
    <row r="42" spans="1:14" ht="14.25" customHeight="1">
      <c r="A42" s="89" t="s">
        <v>39</v>
      </c>
      <c r="B42" s="1842" t="s">
        <v>724</v>
      </c>
      <c r="C42" s="1844">
        <v>5</v>
      </c>
      <c r="D42" s="1844">
        <v>40</v>
      </c>
      <c r="E42" s="1844">
        <v>19</v>
      </c>
      <c r="F42" s="1844">
        <v>21</v>
      </c>
      <c r="G42" s="1844">
        <v>9</v>
      </c>
      <c r="H42" s="1844">
        <v>178</v>
      </c>
      <c r="I42" s="1844">
        <v>66</v>
      </c>
      <c r="J42" s="1844">
        <v>112</v>
      </c>
      <c r="K42" s="1843"/>
      <c r="L42"/>
      <c r="M42"/>
      <c r="N42"/>
    </row>
    <row r="43" spans="1:14">
      <c r="A43" s="89" t="s">
        <v>40</v>
      </c>
      <c r="B43" s="2098" t="s">
        <v>724</v>
      </c>
      <c r="C43" s="2100">
        <v>0</v>
      </c>
      <c r="D43" s="2100">
        <v>0</v>
      </c>
      <c r="E43" s="2100">
        <v>0</v>
      </c>
      <c r="F43" s="2100">
        <v>0</v>
      </c>
      <c r="G43" s="2100">
        <v>3</v>
      </c>
      <c r="H43" s="2100">
        <v>151</v>
      </c>
      <c r="I43" s="2100">
        <v>81</v>
      </c>
      <c r="J43" s="2100">
        <v>63</v>
      </c>
      <c r="K43" s="2099"/>
      <c r="L43"/>
      <c r="M43"/>
      <c r="N43"/>
    </row>
    <row r="44" spans="1:14" ht="24">
      <c r="A44" s="89" t="s">
        <v>41</v>
      </c>
      <c r="B44" s="3726" t="s">
        <v>724</v>
      </c>
      <c r="C44" s="3728">
        <v>0</v>
      </c>
      <c r="D44" s="3728">
        <v>11</v>
      </c>
      <c r="E44" s="3728">
        <v>11</v>
      </c>
      <c r="F44" s="3728">
        <v>0</v>
      </c>
      <c r="G44" s="3728">
        <v>0</v>
      </c>
      <c r="H44" s="3728">
        <v>0</v>
      </c>
      <c r="I44" s="3728">
        <v>0</v>
      </c>
      <c r="J44" s="3728">
        <v>0</v>
      </c>
      <c r="K44" s="3727" t="s">
        <v>2142</v>
      </c>
      <c r="L44"/>
      <c r="M44"/>
      <c r="N44"/>
    </row>
    <row r="45" spans="1:14">
      <c r="A45" s="89" t="s">
        <v>42</v>
      </c>
      <c r="B45" s="3344" t="s">
        <v>652</v>
      </c>
      <c r="C45" s="3346">
        <v>0</v>
      </c>
      <c r="D45" s="3346">
        <v>0</v>
      </c>
      <c r="E45" s="3346">
        <v>0</v>
      </c>
      <c r="F45" s="3346">
        <v>0</v>
      </c>
      <c r="G45" s="3346">
        <v>0</v>
      </c>
      <c r="H45" s="3346">
        <v>0</v>
      </c>
      <c r="I45" s="3346">
        <v>0</v>
      </c>
      <c r="J45" s="3346">
        <v>0</v>
      </c>
      <c r="K45" s="3345" t="s">
        <v>398</v>
      </c>
      <c r="L45"/>
      <c r="M45"/>
      <c r="N45"/>
    </row>
    <row r="46" spans="1:14" ht="24">
      <c r="A46" s="89" t="s">
        <v>43</v>
      </c>
      <c r="B46" s="2575" t="s">
        <v>724</v>
      </c>
      <c r="C46" s="2577">
        <v>0</v>
      </c>
      <c r="D46" s="2577">
        <v>0</v>
      </c>
      <c r="E46" s="2577">
        <v>59</v>
      </c>
      <c r="F46" s="2577">
        <v>0</v>
      </c>
      <c r="G46" s="2577">
        <v>3</v>
      </c>
      <c r="H46" s="2577">
        <v>260</v>
      </c>
      <c r="I46" s="2577">
        <v>109</v>
      </c>
      <c r="J46" s="2577">
        <v>151</v>
      </c>
      <c r="K46" s="2576" t="s">
        <v>1688</v>
      </c>
      <c r="L46"/>
      <c r="M46"/>
      <c r="N46"/>
    </row>
    <row r="47" spans="1:14">
      <c r="A47" s="89" t="s">
        <v>44</v>
      </c>
      <c r="B47" s="1373" t="s">
        <v>724</v>
      </c>
      <c r="C47" s="1375">
        <v>0</v>
      </c>
      <c r="D47" s="1375">
        <v>0</v>
      </c>
      <c r="E47" s="1375">
        <v>5</v>
      </c>
      <c r="F47" s="1375">
        <v>0</v>
      </c>
      <c r="G47" s="1375">
        <v>1</v>
      </c>
      <c r="H47" s="1375">
        <v>11</v>
      </c>
      <c r="I47" s="1375">
        <v>6</v>
      </c>
      <c r="J47" s="1375">
        <v>6</v>
      </c>
      <c r="K47" s="1374"/>
      <c r="L47"/>
      <c r="M47"/>
      <c r="N47"/>
    </row>
    <row r="48" spans="1:14" ht="36">
      <c r="A48" s="89" t="s">
        <v>45</v>
      </c>
      <c r="B48" s="910" t="s">
        <v>652</v>
      </c>
      <c r="C48" s="931" t="s">
        <v>398</v>
      </c>
      <c r="D48" s="931" t="s">
        <v>398</v>
      </c>
      <c r="E48" s="931" t="s">
        <v>398</v>
      </c>
      <c r="F48" s="931" t="s">
        <v>398</v>
      </c>
      <c r="G48" s="931" t="s">
        <v>398</v>
      </c>
      <c r="H48" s="931" t="s">
        <v>398</v>
      </c>
      <c r="I48" s="931" t="s">
        <v>398</v>
      </c>
      <c r="J48" s="931" t="s">
        <v>398</v>
      </c>
      <c r="K48" s="859" t="s">
        <v>965</v>
      </c>
      <c r="L48"/>
      <c r="M48"/>
      <c r="N48"/>
    </row>
    <row r="49" spans="1:14" ht="14.25" customHeight="1">
      <c r="A49" s="89" t="s">
        <v>46</v>
      </c>
      <c r="B49" s="1465" t="s">
        <v>724</v>
      </c>
      <c r="C49" s="1467" t="s">
        <v>398</v>
      </c>
      <c r="D49" s="1467" t="s">
        <v>398</v>
      </c>
      <c r="E49" s="1467" t="s">
        <v>398</v>
      </c>
      <c r="F49" s="1467" t="s">
        <v>398</v>
      </c>
      <c r="G49" s="1467">
        <v>1</v>
      </c>
      <c r="H49" s="1467">
        <v>47</v>
      </c>
      <c r="I49" s="1467">
        <v>15</v>
      </c>
      <c r="J49" s="1467">
        <v>32</v>
      </c>
      <c r="K49" s="1466" t="s">
        <v>398</v>
      </c>
      <c r="L49"/>
      <c r="M49"/>
      <c r="N49"/>
    </row>
    <row r="50" spans="1:14">
      <c r="A50" s="89" t="s">
        <v>47</v>
      </c>
      <c r="B50" s="2292" t="s">
        <v>652</v>
      </c>
      <c r="C50" s="2294">
        <v>0</v>
      </c>
      <c r="D50" s="2294" t="s">
        <v>398</v>
      </c>
      <c r="E50" s="2294" t="s">
        <v>398</v>
      </c>
      <c r="F50" s="2294" t="s">
        <v>398</v>
      </c>
      <c r="G50" s="2294">
        <v>0</v>
      </c>
      <c r="H50" s="2294" t="s">
        <v>398</v>
      </c>
      <c r="I50" s="2294" t="s">
        <v>398</v>
      </c>
      <c r="J50" s="2294" t="s">
        <v>398</v>
      </c>
      <c r="K50" s="2293" t="s">
        <v>398</v>
      </c>
      <c r="L50"/>
      <c r="M50"/>
      <c r="N50"/>
    </row>
    <row r="51" spans="1:14" ht="24">
      <c r="A51" s="89" t="s">
        <v>48</v>
      </c>
      <c r="B51" s="1277" t="s">
        <v>724</v>
      </c>
      <c r="C51" s="1279">
        <v>1</v>
      </c>
      <c r="D51" s="1279">
        <v>0</v>
      </c>
      <c r="E51" s="1279">
        <v>0</v>
      </c>
      <c r="F51" s="1279">
        <v>0</v>
      </c>
      <c r="G51" s="1279">
        <v>1</v>
      </c>
      <c r="H51" s="1279">
        <v>25</v>
      </c>
      <c r="I51" s="1279">
        <v>8</v>
      </c>
      <c r="J51" s="1279">
        <v>17</v>
      </c>
      <c r="K51" s="1278" t="s">
        <v>1114</v>
      </c>
      <c r="L51"/>
      <c r="M51"/>
      <c r="N51"/>
    </row>
    <row r="52" spans="1:14" ht="14.25" customHeight="1">
      <c r="A52" s="89" t="s">
        <v>49</v>
      </c>
      <c r="B52" s="858" t="s">
        <v>724</v>
      </c>
      <c r="C52" s="860">
        <v>0</v>
      </c>
      <c r="D52" s="860">
        <v>0</v>
      </c>
      <c r="E52" s="860">
        <v>0</v>
      </c>
      <c r="F52" s="860">
        <v>0</v>
      </c>
      <c r="G52" s="860">
        <v>3</v>
      </c>
      <c r="H52" s="860">
        <v>140</v>
      </c>
      <c r="I52" s="860">
        <v>62</v>
      </c>
      <c r="J52" s="860">
        <v>68</v>
      </c>
      <c r="K52" s="859" t="s">
        <v>398</v>
      </c>
      <c r="L52"/>
      <c r="M52"/>
      <c r="N52"/>
    </row>
    <row r="53" spans="1:14" ht="14.25" customHeight="1">
      <c r="A53" s="89" t="s">
        <v>50</v>
      </c>
      <c r="B53" s="4427" t="s">
        <v>724</v>
      </c>
      <c r="C53" s="4429">
        <v>0</v>
      </c>
      <c r="D53" s="4429">
        <v>0</v>
      </c>
      <c r="E53" s="4429">
        <v>0</v>
      </c>
      <c r="F53" s="4429">
        <v>0</v>
      </c>
      <c r="G53" s="4429">
        <v>2</v>
      </c>
      <c r="H53" s="4429">
        <v>47</v>
      </c>
      <c r="I53" s="4429">
        <v>24</v>
      </c>
      <c r="J53" s="4429">
        <v>23</v>
      </c>
      <c r="K53" s="4428" t="s">
        <v>2253</v>
      </c>
      <c r="L53"/>
      <c r="M53"/>
      <c r="N53"/>
    </row>
    <row r="54" spans="1:14">
      <c r="A54" s="89" t="s">
        <v>51</v>
      </c>
      <c r="B54" s="3816" t="s">
        <v>724</v>
      </c>
      <c r="C54" s="3818">
        <v>0</v>
      </c>
      <c r="D54" s="3818">
        <v>0</v>
      </c>
      <c r="E54" s="3818">
        <v>0</v>
      </c>
      <c r="F54" s="3818">
        <v>0</v>
      </c>
      <c r="G54" s="3818">
        <v>9</v>
      </c>
      <c r="H54" s="3818">
        <v>298</v>
      </c>
      <c r="I54" s="3818">
        <v>160</v>
      </c>
      <c r="J54" s="3818">
        <v>138</v>
      </c>
      <c r="K54" s="3817"/>
      <c r="L54"/>
      <c r="M54"/>
      <c r="N54"/>
    </row>
    <row r="55" spans="1:14" ht="24">
      <c r="A55" s="89" t="s">
        <v>52</v>
      </c>
      <c r="B55" s="3053" t="s">
        <v>652</v>
      </c>
      <c r="C55" s="3055" t="s">
        <v>398</v>
      </c>
      <c r="D55" s="3055" t="s">
        <v>398</v>
      </c>
      <c r="E55" s="3055" t="s">
        <v>398</v>
      </c>
      <c r="F55" s="3055" t="s">
        <v>398</v>
      </c>
      <c r="G55" s="3055" t="s">
        <v>398</v>
      </c>
      <c r="H55" s="3055" t="s">
        <v>398</v>
      </c>
      <c r="I55" s="3055" t="s">
        <v>398</v>
      </c>
      <c r="J55" s="3055" t="s">
        <v>398</v>
      </c>
      <c r="K55" s="3054" t="s">
        <v>1867</v>
      </c>
      <c r="L55"/>
      <c r="M55"/>
      <c r="N55"/>
    </row>
    <row r="56" spans="1:14" ht="14.25" customHeight="1">
      <c r="A56" s="89" t="s">
        <v>53</v>
      </c>
      <c r="B56" s="2386" t="s">
        <v>724</v>
      </c>
      <c r="C56" s="2388">
        <v>0</v>
      </c>
      <c r="D56" s="2388" t="s">
        <v>725</v>
      </c>
      <c r="E56" s="2388" t="s">
        <v>725</v>
      </c>
      <c r="F56" s="2388" t="s">
        <v>725</v>
      </c>
      <c r="G56" s="2388">
        <v>1</v>
      </c>
      <c r="H56" s="2388">
        <v>31</v>
      </c>
      <c r="I56" s="2388">
        <v>12</v>
      </c>
      <c r="J56" s="2388">
        <v>19</v>
      </c>
      <c r="K56" s="2387" t="s">
        <v>1615</v>
      </c>
      <c r="L56"/>
      <c r="M56"/>
      <c r="N56"/>
    </row>
    <row r="57" spans="1:14" ht="36">
      <c r="A57" s="89" t="s">
        <v>54</v>
      </c>
      <c r="B57" s="1665" t="s">
        <v>724</v>
      </c>
      <c r="C57" s="1667">
        <v>0</v>
      </c>
      <c r="D57" s="1667">
        <v>0</v>
      </c>
      <c r="E57" s="1667">
        <v>0</v>
      </c>
      <c r="F57" s="1667">
        <v>0</v>
      </c>
      <c r="G57" s="1667">
        <v>1</v>
      </c>
      <c r="H57" s="1667">
        <v>7</v>
      </c>
      <c r="I57" s="1667">
        <v>6</v>
      </c>
      <c r="J57" s="1667">
        <v>0</v>
      </c>
      <c r="K57" s="1666" t="s">
        <v>1268</v>
      </c>
      <c r="L57"/>
      <c r="M57"/>
      <c r="N57"/>
    </row>
    <row r="58" spans="1:14" ht="14.25" customHeight="1">
      <c r="A58" s="89" t="s">
        <v>55</v>
      </c>
      <c r="B58" s="5308" t="s">
        <v>652</v>
      </c>
      <c r="C58" s="5309">
        <v>0</v>
      </c>
      <c r="D58" s="5309" t="s">
        <v>398</v>
      </c>
      <c r="E58" s="5309" t="s">
        <v>398</v>
      </c>
      <c r="F58" s="5309" t="s">
        <v>398</v>
      </c>
      <c r="G58" s="5309">
        <v>0</v>
      </c>
      <c r="H58" s="5309" t="s">
        <v>398</v>
      </c>
      <c r="I58" s="5309" t="s">
        <v>398</v>
      </c>
      <c r="J58" s="5309" t="s">
        <v>398</v>
      </c>
      <c r="K58" s="5309" t="s">
        <v>398</v>
      </c>
      <c r="L58"/>
      <c r="M58"/>
      <c r="N58"/>
    </row>
    <row r="59" spans="1:14">
      <c r="A59" s="89" t="s">
        <v>56</v>
      </c>
      <c r="B59" s="5617" t="s">
        <v>652</v>
      </c>
      <c r="C59" s="5618">
        <v>0</v>
      </c>
      <c r="D59" s="5618">
        <v>0</v>
      </c>
      <c r="E59" s="5618">
        <v>0</v>
      </c>
      <c r="F59" s="5618">
        <v>0</v>
      </c>
      <c r="G59" s="5618">
        <v>0</v>
      </c>
      <c r="H59" s="5618">
        <v>0</v>
      </c>
      <c r="I59" s="5618">
        <v>0</v>
      </c>
      <c r="J59" s="5618">
        <v>0</v>
      </c>
      <c r="K59" s="5619">
        <v>0</v>
      </c>
      <c r="L59"/>
      <c r="M59"/>
      <c r="N59"/>
    </row>
    <row r="60" spans="1:14" ht="14.25" customHeight="1">
      <c r="A60" s="89" t="s">
        <v>57</v>
      </c>
      <c r="B60" s="3620" t="s">
        <v>724</v>
      </c>
      <c r="C60" s="3622">
        <v>0</v>
      </c>
      <c r="D60" s="3622">
        <v>0</v>
      </c>
      <c r="E60" s="3622">
        <v>0</v>
      </c>
      <c r="F60" s="3622">
        <v>0</v>
      </c>
      <c r="G60" s="3622">
        <v>13</v>
      </c>
      <c r="H60" s="3622">
        <v>600</v>
      </c>
      <c r="I60" s="3622">
        <v>284</v>
      </c>
      <c r="J60" s="3622">
        <v>316</v>
      </c>
      <c r="K60" s="3621"/>
      <c r="L60"/>
      <c r="M60"/>
      <c r="N60"/>
    </row>
    <row r="61" spans="1:14">
      <c r="A61" s="89" t="s">
        <v>58</v>
      </c>
      <c r="B61" s="1562" t="s">
        <v>724</v>
      </c>
      <c r="C61" s="1564" t="s">
        <v>398</v>
      </c>
      <c r="D61" s="1564" t="s">
        <v>398</v>
      </c>
      <c r="E61" s="1564" t="s">
        <v>398</v>
      </c>
      <c r="F61" s="1564" t="s">
        <v>398</v>
      </c>
      <c r="G61" s="1564">
        <v>1</v>
      </c>
      <c r="H61" s="1564">
        <v>24</v>
      </c>
      <c r="I61" s="1564">
        <v>14</v>
      </c>
      <c r="J61" s="1564">
        <v>3</v>
      </c>
      <c r="K61" s="1563" t="s">
        <v>398</v>
      </c>
      <c r="L61"/>
      <c r="M61"/>
      <c r="N61"/>
    </row>
    <row r="62" spans="1:14" ht="48">
      <c r="A62" s="89" t="s">
        <v>59</v>
      </c>
      <c r="B62" s="4626" t="s">
        <v>652</v>
      </c>
      <c r="C62" s="4628" t="s">
        <v>398</v>
      </c>
      <c r="D62" s="4628" t="s">
        <v>398</v>
      </c>
      <c r="E62" s="4628">
        <v>7</v>
      </c>
      <c r="F62" s="4628" t="s">
        <v>398</v>
      </c>
      <c r="G62" s="4628" t="s">
        <v>398</v>
      </c>
      <c r="H62" s="4628" t="s">
        <v>398</v>
      </c>
      <c r="I62" s="4628">
        <v>11</v>
      </c>
      <c r="J62" s="4628" t="s">
        <v>398</v>
      </c>
      <c r="K62" s="4627" t="s">
        <v>2534</v>
      </c>
      <c r="L62"/>
      <c r="M62"/>
      <c r="N62"/>
    </row>
    <row r="63" spans="1:14" ht="14.25" customHeight="1">
      <c r="A63" s="89" t="s">
        <v>60</v>
      </c>
      <c r="B63" s="4725" t="s">
        <v>724</v>
      </c>
      <c r="C63" s="4727">
        <v>0</v>
      </c>
      <c r="D63" s="4727">
        <v>0</v>
      </c>
      <c r="E63" s="4727">
        <v>16</v>
      </c>
      <c r="F63" s="4727">
        <v>3</v>
      </c>
      <c r="G63" s="4727">
        <v>2</v>
      </c>
      <c r="H63" s="4727">
        <v>130</v>
      </c>
      <c r="I63" s="4727">
        <v>64</v>
      </c>
      <c r="J63" s="4727">
        <v>10</v>
      </c>
      <c r="K63" s="4726" t="s">
        <v>2569</v>
      </c>
      <c r="L63"/>
      <c r="M63"/>
      <c r="N63"/>
    </row>
    <row r="64" spans="1:14" ht="14.25" customHeight="1">
      <c r="A64" s="89" t="s">
        <v>61</v>
      </c>
      <c r="B64" s="5524" t="s">
        <v>724</v>
      </c>
      <c r="C64" s="5526">
        <v>2</v>
      </c>
      <c r="D64" s="5526">
        <v>74</v>
      </c>
      <c r="E64" s="5526">
        <v>17</v>
      </c>
      <c r="F64" s="5526">
        <v>14</v>
      </c>
      <c r="G64" s="5526">
        <v>8</v>
      </c>
      <c r="H64" s="5526">
        <v>289</v>
      </c>
      <c r="I64" s="5526">
        <v>123</v>
      </c>
      <c r="J64" s="5526">
        <v>102</v>
      </c>
      <c r="K64" s="5525" t="s">
        <v>2962</v>
      </c>
      <c r="L64"/>
      <c r="M64"/>
      <c r="N64"/>
    </row>
    <row r="65" spans="1:15">
      <c r="A65" s="89" t="s">
        <v>62</v>
      </c>
      <c r="B65" s="3914" t="s">
        <v>724</v>
      </c>
      <c r="C65" s="3916">
        <v>0</v>
      </c>
      <c r="D65" s="3916">
        <v>0</v>
      </c>
      <c r="E65" s="3916">
        <v>0</v>
      </c>
      <c r="F65" s="3916">
        <v>0</v>
      </c>
      <c r="G65" s="3916">
        <v>2</v>
      </c>
      <c r="H65" s="3916">
        <v>26</v>
      </c>
      <c r="I65" s="3916">
        <v>21</v>
      </c>
      <c r="J65" s="3916">
        <v>8</v>
      </c>
      <c r="K65" s="3915"/>
      <c r="L65"/>
      <c r="M65"/>
      <c r="N65"/>
    </row>
    <row r="66" spans="1:15" ht="14.25" customHeight="1">
      <c r="A66" s="89" t="s">
        <v>63</v>
      </c>
      <c r="B66" s="2672" t="s">
        <v>652</v>
      </c>
      <c r="C66" s="2673">
        <v>0</v>
      </c>
      <c r="D66" s="2673" t="s">
        <v>821</v>
      </c>
      <c r="E66" s="2673" t="s">
        <v>821</v>
      </c>
      <c r="F66" s="2673" t="s">
        <v>821</v>
      </c>
      <c r="G66" s="2673" t="s">
        <v>821</v>
      </c>
      <c r="H66" s="2673" t="s">
        <v>821</v>
      </c>
      <c r="I66" s="2673" t="s">
        <v>821</v>
      </c>
      <c r="J66" s="2673" t="s">
        <v>821</v>
      </c>
      <c r="K66" s="2673" t="s">
        <v>821</v>
      </c>
      <c r="L66"/>
      <c r="M66"/>
      <c r="N66"/>
    </row>
    <row r="67" spans="1:15">
      <c r="A67" s="89" t="s">
        <v>64</v>
      </c>
      <c r="B67" s="5925" t="s">
        <v>724</v>
      </c>
      <c r="C67" s="5927">
        <v>1</v>
      </c>
      <c r="D67" s="5927">
        <v>1</v>
      </c>
      <c r="E67" s="5927">
        <v>1</v>
      </c>
      <c r="F67" s="5927">
        <v>0</v>
      </c>
      <c r="G67" s="5927">
        <v>3</v>
      </c>
      <c r="H67" s="5927">
        <v>37</v>
      </c>
      <c r="I67" s="5927">
        <v>13</v>
      </c>
      <c r="J67" s="5927">
        <v>24</v>
      </c>
      <c r="K67" s="5926" t="s">
        <v>398</v>
      </c>
      <c r="L67"/>
      <c r="M67"/>
      <c r="N67"/>
    </row>
    <row r="68" spans="1:15">
      <c r="A68" s="162" t="s">
        <v>65</v>
      </c>
      <c r="B68" s="4528" t="s">
        <v>724</v>
      </c>
      <c r="C68" s="4530">
        <v>3</v>
      </c>
      <c r="D68" s="4530">
        <v>183</v>
      </c>
      <c r="E68" s="4530">
        <v>82</v>
      </c>
      <c r="F68" s="4530">
        <v>101</v>
      </c>
      <c r="G68" s="4530">
        <v>11</v>
      </c>
      <c r="H68" s="4530">
        <v>577</v>
      </c>
      <c r="I68" s="4530">
        <v>334</v>
      </c>
      <c r="J68" s="4530">
        <v>243</v>
      </c>
      <c r="K68" s="4529" t="s">
        <v>398</v>
      </c>
      <c r="L68"/>
      <c r="M68"/>
      <c r="N68"/>
    </row>
    <row r="69" spans="1:15" s="51" customFormat="1">
      <c r="A69" s="89" t="s">
        <v>66</v>
      </c>
      <c r="B69" s="6006" t="s">
        <v>652</v>
      </c>
      <c r="C69" s="6054" t="s">
        <v>398</v>
      </c>
      <c r="D69" s="6054" t="s">
        <v>398</v>
      </c>
      <c r="E69" s="6054" t="s">
        <v>398</v>
      </c>
      <c r="F69" s="6054" t="s">
        <v>398</v>
      </c>
      <c r="G69" s="6054" t="s">
        <v>398</v>
      </c>
      <c r="H69" s="6054" t="s">
        <v>398</v>
      </c>
      <c r="I69" s="6054" t="s">
        <v>398</v>
      </c>
      <c r="J69" s="6054" t="s">
        <v>398</v>
      </c>
      <c r="K69" s="6007" t="s">
        <v>398</v>
      </c>
      <c r="L69" s="236"/>
      <c r="M69" s="236"/>
      <c r="N69" s="236"/>
      <c r="O69" s="236"/>
    </row>
    <row r="70" spans="1:15" ht="13.5" thickBot="1">
      <c r="A70" s="163" t="s">
        <v>67</v>
      </c>
      <c r="B70" s="1941" t="s">
        <v>652</v>
      </c>
      <c r="C70" s="1943">
        <v>0</v>
      </c>
      <c r="D70" s="1943">
        <v>0</v>
      </c>
      <c r="E70" s="1943">
        <v>0</v>
      </c>
      <c r="F70" s="1943">
        <v>0</v>
      </c>
      <c r="G70" s="1943">
        <v>0</v>
      </c>
      <c r="H70" s="1943">
        <v>0</v>
      </c>
      <c r="I70" s="1943">
        <v>0</v>
      </c>
      <c r="J70" s="1943">
        <v>0</v>
      </c>
      <c r="K70" s="1942" t="s">
        <v>1383</v>
      </c>
      <c r="L70"/>
      <c r="M70"/>
      <c r="N70"/>
    </row>
    <row r="71" spans="1:15" ht="14.25" customHeight="1" thickBot="1">
      <c r="A71" s="164" t="s">
        <v>68</v>
      </c>
      <c r="B71" s="58"/>
      <c r="C71" s="145">
        <f t="shared" ref="C71:F71" si="0">SUM(C14:C70)</f>
        <v>25</v>
      </c>
      <c r="D71" s="145">
        <f t="shared" si="0"/>
        <v>566</v>
      </c>
      <c r="E71" s="145">
        <f t="shared" si="0"/>
        <v>341</v>
      </c>
      <c r="F71" s="145">
        <f t="shared" si="0"/>
        <v>242</v>
      </c>
      <c r="G71" s="145">
        <f t="shared" ref="G71:J71" si="1">SUM(G14:G70)</f>
        <v>182</v>
      </c>
      <c r="H71" s="145">
        <f t="shared" si="1"/>
        <v>7499</v>
      </c>
      <c r="I71" s="145">
        <f t="shared" si="1"/>
        <v>3923</v>
      </c>
      <c r="J71" s="145">
        <f t="shared" si="1"/>
        <v>3417</v>
      </c>
      <c r="K71" s="314"/>
      <c r="L71"/>
      <c r="M71"/>
      <c r="N71"/>
    </row>
    <row r="72" spans="1:15" ht="14.25" customHeight="1">
      <c r="A72" s="109" t="s">
        <v>69</v>
      </c>
      <c r="B72" s="4317" t="s">
        <v>724</v>
      </c>
      <c r="C72" s="4310">
        <v>40</v>
      </c>
      <c r="D72" s="4310"/>
      <c r="E72" s="4310">
        <v>1563</v>
      </c>
      <c r="F72" s="4310">
        <v>627</v>
      </c>
      <c r="G72" s="4310">
        <v>57</v>
      </c>
      <c r="H72" s="4310"/>
      <c r="I72" s="4310">
        <v>1825</v>
      </c>
      <c r="J72" s="4310">
        <v>683</v>
      </c>
      <c r="K72" s="458"/>
      <c r="L72"/>
      <c r="M72"/>
      <c r="N72"/>
    </row>
    <row r="73" spans="1:15" ht="14.25" customHeight="1">
      <c r="A73" s="102" t="s">
        <v>70</v>
      </c>
      <c r="B73" s="4316" t="s">
        <v>724</v>
      </c>
      <c r="C73" s="4315">
        <v>18</v>
      </c>
      <c r="D73" s="4315">
        <v>619</v>
      </c>
      <c r="E73" s="4315">
        <v>286</v>
      </c>
      <c r="F73" s="4315">
        <v>33</v>
      </c>
      <c r="G73" s="4315">
        <v>23</v>
      </c>
      <c r="H73" s="4315">
        <v>1023</v>
      </c>
      <c r="I73" s="4315">
        <v>498</v>
      </c>
      <c r="J73" s="4315">
        <v>525</v>
      </c>
      <c r="K73" s="459"/>
      <c r="L73"/>
      <c r="M73"/>
      <c r="N73"/>
    </row>
    <row r="74" spans="1:15" ht="14.25" customHeight="1">
      <c r="A74" s="102" t="s">
        <v>71</v>
      </c>
      <c r="B74" s="4319" t="s">
        <v>724</v>
      </c>
      <c r="C74" s="4318">
        <v>6</v>
      </c>
      <c r="D74" s="4318">
        <v>598</v>
      </c>
      <c r="E74" s="4318">
        <v>186</v>
      </c>
      <c r="F74" s="4318">
        <v>27</v>
      </c>
      <c r="G74" s="4318">
        <v>7</v>
      </c>
      <c r="H74" s="4318">
        <v>730</v>
      </c>
      <c r="I74" s="4318">
        <v>274</v>
      </c>
      <c r="J74" s="4318">
        <v>45</v>
      </c>
      <c r="K74" s="460"/>
      <c r="L74"/>
      <c r="M74"/>
      <c r="N74"/>
    </row>
    <row r="75" spans="1:15" ht="14.25" customHeight="1">
      <c r="A75" s="102" t="s">
        <v>72</v>
      </c>
      <c r="B75" s="4312" t="s">
        <v>724</v>
      </c>
      <c r="C75" s="4311">
        <v>37</v>
      </c>
      <c r="D75" s="4311">
        <v>1702</v>
      </c>
      <c r="E75" s="4311">
        <v>746</v>
      </c>
      <c r="F75" s="4311">
        <v>956</v>
      </c>
      <c r="G75" s="4311">
        <v>39</v>
      </c>
      <c r="H75" s="4311">
        <v>2064</v>
      </c>
      <c r="I75" s="4311">
        <v>1030</v>
      </c>
      <c r="J75" s="4311">
        <v>1034</v>
      </c>
      <c r="K75" s="461"/>
      <c r="L75"/>
      <c r="M75"/>
      <c r="N75"/>
    </row>
    <row r="76" spans="1:15" ht="14.25" customHeight="1" thickBot="1">
      <c r="A76" s="105" t="s">
        <v>73</v>
      </c>
      <c r="B76" s="4314" t="s">
        <v>724</v>
      </c>
      <c r="C76" s="4313">
        <v>10</v>
      </c>
      <c r="D76" s="4313">
        <v>359</v>
      </c>
      <c r="E76" s="4313">
        <v>215</v>
      </c>
      <c r="F76" s="4313">
        <v>144</v>
      </c>
      <c r="G76" s="4313">
        <v>10</v>
      </c>
      <c r="H76" s="4313">
        <v>399</v>
      </c>
      <c r="I76" s="4313">
        <v>261</v>
      </c>
      <c r="J76" s="4313">
        <v>138</v>
      </c>
      <c r="K76" s="455"/>
      <c r="L76"/>
      <c r="M76"/>
      <c r="N76"/>
    </row>
    <row r="77" spans="1:15" ht="14.25" customHeight="1" thickBot="1">
      <c r="A77" s="106" t="s">
        <v>74</v>
      </c>
      <c r="B77" s="58"/>
      <c r="C77" s="117">
        <f t="shared" ref="C77:F77" si="2">SUM(C72:C76)</f>
        <v>111</v>
      </c>
      <c r="D77" s="117">
        <f t="shared" si="2"/>
        <v>3278</v>
      </c>
      <c r="E77" s="117">
        <f t="shared" si="2"/>
        <v>2996</v>
      </c>
      <c r="F77" s="117">
        <f t="shared" si="2"/>
        <v>1787</v>
      </c>
      <c r="G77" s="117">
        <f t="shared" ref="G77:J77" si="3">SUM(G72:G76)</f>
        <v>136</v>
      </c>
      <c r="H77" s="117">
        <f t="shared" si="3"/>
        <v>4216</v>
      </c>
      <c r="I77" s="117">
        <f t="shared" si="3"/>
        <v>3888</v>
      </c>
      <c r="J77" s="117">
        <f t="shared" si="3"/>
        <v>2425</v>
      </c>
      <c r="K77" s="314"/>
      <c r="L77"/>
      <c r="M77"/>
      <c r="N77"/>
    </row>
    <row r="78" spans="1:15" ht="14.25" customHeight="1" thickBot="1">
      <c r="A78" s="110" t="s">
        <v>75</v>
      </c>
      <c r="B78" s="58"/>
      <c r="C78" s="126">
        <f t="shared" ref="C78:F78" si="4">SUM(C71+C77)</f>
        <v>136</v>
      </c>
      <c r="D78" s="126">
        <f t="shared" si="4"/>
        <v>3844</v>
      </c>
      <c r="E78" s="126">
        <f t="shared" si="4"/>
        <v>3337</v>
      </c>
      <c r="F78" s="126">
        <f t="shared" si="4"/>
        <v>2029</v>
      </c>
      <c r="G78" s="126">
        <f t="shared" ref="G78:J78" si="5">SUM(G71+G77)</f>
        <v>318</v>
      </c>
      <c r="H78" s="126">
        <f t="shared" si="5"/>
        <v>11715</v>
      </c>
      <c r="I78" s="126">
        <f t="shared" si="5"/>
        <v>7811</v>
      </c>
      <c r="J78" s="126">
        <f t="shared" si="5"/>
        <v>5842</v>
      </c>
      <c r="K78" s="315"/>
      <c r="L78"/>
      <c r="M78"/>
      <c r="N78"/>
    </row>
    <row r="79" spans="1:15" ht="12.75" hidden="1" customHeight="1"/>
    <row r="80" spans="1:15" ht="13.5" thickTop="1"/>
  </sheetData>
  <mergeCells count="15">
    <mergeCell ref="A1:G1"/>
    <mergeCell ref="G11:J11"/>
    <mergeCell ref="K11:K13"/>
    <mergeCell ref="G12:G13"/>
    <mergeCell ref="B11:B13"/>
    <mergeCell ref="A11:A13"/>
    <mergeCell ref="J12:J13"/>
    <mergeCell ref="I12:I13"/>
    <mergeCell ref="H12:H13"/>
    <mergeCell ref="A5:B5"/>
    <mergeCell ref="C11:F11"/>
    <mergeCell ref="C12:C13"/>
    <mergeCell ref="D12:D13"/>
    <mergeCell ref="E12:E13"/>
    <mergeCell ref="F12:F13"/>
  </mergeCells>
  <phoneticPr fontId="134" type="noConversion"/>
  <dataValidations count="2">
    <dataValidation type="list" allowBlank="1" showInputMessage="1" showErrorMessage="1" sqref="B72:B76 B29:B33 B15:B23 B35:B47 B26:B27 B49:B68 B70" xr:uid="{7BF8021B-9F19-4C02-9818-96C52E35A801}">
      <formula1>"Select, Yes, No"</formula1>
    </dataValidation>
    <dataValidation type="list" allowBlank="1" showInputMessage="1" showErrorMessage="1" sqref="B34 B24:B25 B48 B28 B14 B69" xr:uid="{8B68B67B-4C77-4C93-903B-BC307449D884}">
      <formula1>"Yes, No"</formula1>
    </dataValidation>
  </dataValidations>
  <printOptions horizontalCentered="1"/>
  <pageMargins left="0.2" right="0.2" top="0.25" bottom="0.5" header="0.3" footer="0.3"/>
  <pageSetup paperSize="17" scale="110" orientation="landscape" r:id="rId1"/>
  <headerFooter>
    <oddFooter>&amp;A&amp;RPage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sheetPr>
  <dimension ref="A1:T80"/>
  <sheetViews>
    <sheetView topLeftCell="A7" zoomScaleNormal="100" workbookViewId="0">
      <pane xSplit="1" ySplit="7" topLeftCell="D65" activePane="bottomRight" state="frozen"/>
      <selection activeCell="A7" sqref="A7"/>
      <selection pane="topRight" activeCell="B7" sqref="B7"/>
      <selection pane="bottomLeft" activeCell="A14" sqref="A14"/>
      <selection pane="bottomRight" activeCell="E69" sqref="E69:T69"/>
    </sheetView>
  </sheetViews>
  <sheetFormatPr defaultRowHeight="12.75"/>
  <cols>
    <col min="1" max="1" width="15.42578125" customWidth="1"/>
    <col min="2" max="19" width="14.7109375" customWidth="1"/>
    <col min="20" max="20" width="19.5703125" customWidth="1"/>
  </cols>
  <sheetData>
    <row r="1" spans="1:20" ht="18">
      <c r="A1" s="6285" t="s">
        <v>587</v>
      </c>
      <c r="B1" s="6285"/>
      <c r="C1" s="6285"/>
      <c r="D1" s="6285"/>
      <c r="E1" s="6285"/>
      <c r="F1" s="6285"/>
      <c r="G1" s="6285"/>
      <c r="H1" s="393"/>
      <c r="I1" s="393"/>
    </row>
    <row r="2" spans="1:20" ht="14.25" customHeight="1">
      <c r="A2" s="245"/>
      <c r="B2" s="10"/>
      <c r="C2" s="10"/>
      <c r="D2" s="10"/>
      <c r="E2" s="10"/>
      <c r="F2" s="10"/>
      <c r="G2" s="10"/>
      <c r="H2" s="10"/>
      <c r="I2" s="10"/>
    </row>
    <row r="3" spans="1:20">
      <c r="A3" s="259" t="s">
        <v>420</v>
      </c>
      <c r="B3" s="1"/>
      <c r="C3" s="1"/>
      <c r="D3" s="1"/>
      <c r="E3" s="1"/>
      <c r="F3" s="1"/>
      <c r="G3" s="1"/>
      <c r="H3" s="1"/>
      <c r="I3" s="1"/>
      <c r="J3" s="1"/>
      <c r="K3" s="1"/>
      <c r="L3" s="1"/>
      <c r="M3" s="1"/>
    </row>
    <row r="4" spans="1:20" ht="15.75">
      <c r="A4" s="6284" t="s">
        <v>427</v>
      </c>
      <c r="B4" s="6284"/>
      <c r="C4" s="1"/>
      <c r="D4" s="1"/>
      <c r="E4" s="1"/>
      <c r="F4" s="1"/>
      <c r="G4" s="1"/>
      <c r="H4" s="1"/>
      <c r="I4" s="1"/>
      <c r="J4" s="1"/>
      <c r="K4" s="1"/>
      <c r="L4" s="1"/>
      <c r="M4" s="1"/>
    </row>
    <row r="5" spans="1:20" ht="15.75">
      <c r="A5" s="292" t="s">
        <v>430</v>
      </c>
      <c r="B5" s="293">
        <v>0</v>
      </c>
      <c r="C5" s="1"/>
      <c r="D5" s="1"/>
      <c r="E5" s="1"/>
      <c r="F5" s="1"/>
      <c r="G5" s="1"/>
      <c r="H5" s="1"/>
      <c r="I5" s="1"/>
      <c r="J5" s="1"/>
      <c r="K5" s="1"/>
      <c r="L5" s="1"/>
      <c r="M5" s="1"/>
    </row>
    <row r="6" spans="1:20" ht="15.75">
      <c r="A6" s="292" t="s">
        <v>429</v>
      </c>
      <c r="B6" s="293" t="s">
        <v>398</v>
      </c>
      <c r="C6" s="1"/>
      <c r="D6" s="1"/>
      <c r="E6" s="1"/>
      <c r="F6" s="1"/>
      <c r="G6" s="1"/>
      <c r="H6" s="1"/>
      <c r="I6" s="1"/>
      <c r="J6" s="1"/>
      <c r="K6" s="1"/>
      <c r="L6" s="1"/>
      <c r="M6" s="1"/>
    </row>
    <row r="7" spans="1:20" ht="15.75">
      <c r="A7" s="292" t="s">
        <v>431</v>
      </c>
      <c r="B7" s="293" t="s">
        <v>428</v>
      </c>
      <c r="C7" s="1"/>
      <c r="D7" s="1"/>
      <c r="E7" s="1"/>
      <c r="F7" s="1"/>
      <c r="G7" s="1"/>
      <c r="H7" s="1"/>
      <c r="I7" s="1"/>
      <c r="J7" s="1"/>
      <c r="K7" s="1"/>
      <c r="L7" s="1"/>
      <c r="M7" s="1"/>
    </row>
    <row r="8" spans="1:20" ht="15.75">
      <c r="A8" s="266"/>
      <c r="B8" s="295"/>
      <c r="C8" s="1"/>
      <c r="D8" s="1"/>
      <c r="E8" s="1"/>
      <c r="F8" s="1"/>
      <c r="G8" s="1"/>
      <c r="H8" s="1"/>
      <c r="I8" s="1"/>
      <c r="J8" s="1"/>
      <c r="K8" s="1"/>
      <c r="L8" s="1"/>
      <c r="M8" s="1"/>
    </row>
    <row r="9" spans="1:20" ht="12.75" customHeight="1">
      <c r="A9" s="4"/>
      <c r="B9" s="212" t="s">
        <v>4</v>
      </c>
      <c r="C9" s="6474" t="s">
        <v>5</v>
      </c>
      <c r="D9" s="6475"/>
      <c r="E9" s="6491" t="s">
        <v>6</v>
      </c>
      <c r="F9" s="6475"/>
      <c r="G9" s="6491" t="s">
        <v>7</v>
      </c>
      <c r="H9" s="6474"/>
      <c r="I9" s="6474" t="s">
        <v>8</v>
      </c>
      <c r="J9" s="6475"/>
      <c r="K9" s="213" t="s">
        <v>9</v>
      </c>
      <c r="L9" s="213" t="s">
        <v>10</v>
      </c>
      <c r="M9" s="213" t="s">
        <v>77</v>
      </c>
      <c r="N9" s="21" t="s">
        <v>78</v>
      </c>
      <c r="O9" s="21" t="s">
        <v>79</v>
      </c>
      <c r="P9" s="21" t="s">
        <v>80</v>
      </c>
      <c r="Q9" s="21" t="s">
        <v>81</v>
      </c>
      <c r="R9" s="21" t="s">
        <v>82</v>
      </c>
      <c r="S9" s="21" t="s">
        <v>83</v>
      </c>
      <c r="T9" s="21" t="s">
        <v>84</v>
      </c>
    </row>
    <row r="10" spans="1:20" ht="27" customHeight="1">
      <c r="A10" s="4"/>
      <c r="B10" s="6476" t="s">
        <v>321</v>
      </c>
      <c r="C10" s="6477"/>
      <c r="D10" s="6477"/>
      <c r="E10" s="6478"/>
      <c r="F10" s="6478"/>
      <c r="G10" s="6478"/>
      <c r="H10" s="6478"/>
      <c r="I10" s="6477"/>
      <c r="J10" s="6477"/>
      <c r="K10" s="6477"/>
      <c r="L10" s="6477"/>
      <c r="M10" s="6479"/>
      <c r="N10" s="6317" t="s">
        <v>619</v>
      </c>
      <c r="O10" s="6492"/>
      <c r="P10" s="6492"/>
      <c r="Q10" s="6288" t="s">
        <v>333</v>
      </c>
      <c r="R10" s="6290"/>
      <c r="S10" s="6290"/>
      <c r="T10" s="6493"/>
    </row>
    <row r="11" spans="1:20" ht="15.75" customHeight="1">
      <c r="A11" s="6468" t="s">
        <v>2</v>
      </c>
      <c r="B11" s="6471" t="s">
        <v>322</v>
      </c>
      <c r="C11" s="6480" t="s">
        <v>323</v>
      </c>
      <c r="D11" s="6481"/>
      <c r="E11" s="6485" t="s">
        <v>324</v>
      </c>
      <c r="F11" s="6489"/>
      <c r="G11" s="6485" t="s">
        <v>325</v>
      </c>
      <c r="H11" s="6486"/>
      <c r="I11" s="6484" t="s">
        <v>326</v>
      </c>
      <c r="J11" s="6484"/>
      <c r="K11" s="6473" t="s">
        <v>327</v>
      </c>
      <c r="L11" s="6471" t="s">
        <v>328</v>
      </c>
      <c r="M11" s="6471" t="s">
        <v>329</v>
      </c>
      <c r="N11" s="6316" t="s">
        <v>351</v>
      </c>
      <c r="O11" s="6316" t="s">
        <v>334</v>
      </c>
      <c r="P11" s="6316" t="s">
        <v>620</v>
      </c>
      <c r="Q11" s="6316" t="s">
        <v>335</v>
      </c>
      <c r="R11" s="6316" t="s">
        <v>336</v>
      </c>
      <c r="S11" s="6316" t="s">
        <v>337</v>
      </c>
      <c r="T11" s="6316" t="s">
        <v>338</v>
      </c>
    </row>
    <row r="12" spans="1:20">
      <c r="A12" s="6469"/>
      <c r="B12" s="6471"/>
      <c r="C12" s="6482"/>
      <c r="D12" s="6483"/>
      <c r="E12" s="6487"/>
      <c r="F12" s="6490"/>
      <c r="G12" s="6487"/>
      <c r="H12" s="6488"/>
      <c r="I12" s="6484"/>
      <c r="J12" s="6484"/>
      <c r="K12" s="6473"/>
      <c r="L12" s="6471"/>
      <c r="M12" s="6471"/>
      <c r="N12" s="6286"/>
      <c r="O12" s="6286"/>
      <c r="P12" s="6286"/>
      <c r="Q12" s="6286"/>
      <c r="R12" s="6286"/>
      <c r="S12" s="6286"/>
      <c r="T12" s="6286"/>
    </row>
    <row r="13" spans="1:20" ht="72.75" customHeight="1">
      <c r="A13" s="6470"/>
      <c r="B13" s="6472"/>
      <c r="C13" s="237" t="s">
        <v>330</v>
      </c>
      <c r="D13" s="237" t="s">
        <v>331</v>
      </c>
      <c r="E13" s="238" t="s">
        <v>714</v>
      </c>
      <c r="F13" s="237" t="s">
        <v>332</v>
      </c>
      <c r="G13" s="238" t="s">
        <v>714</v>
      </c>
      <c r="H13" s="237" t="s">
        <v>332</v>
      </c>
      <c r="I13" s="237" t="s">
        <v>330</v>
      </c>
      <c r="J13" s="237" t="s">
        <v>331</v>
      </c>
      <c r="K13" s="6472"/>
      <c r="L13" s="6472"/>
      <c r="M13" s="6472"/>
      <c r="N13" s="6287"/>
      <c r="O13" s="6287"/>
      <c r="P13" s="6287"/>
      <c r="Q13" s="6287"/>
      <c r="R13" s="6287"/>
      <c r="S13" s="6287"/>
      <c r="T13" s="6287"/>
    </row>
    <row r="14" spans="1:20" ht="14.25" customHeight="1">
      <c r="A14" s="214" t="s">
        <v>11</v>
      </c>
      <c r="B14" s="2021">
        <v>234</v>
      </c>
      <c r="C14" s="517">
        <f>SUM(E14:F14)</f>
        <v>7</v>
      </c>
      <c r="D14" s="476">
        <f>SUM(G14:H14)</f>
        <v>104</v>
      </c>
      <c r="E14" s="2216">
        <v>6</v>
      </c>
      <c r="F14" s="2216">
        <v>1</v>
      </c>
      <c r="G14" s="2218">
        <v>104</v>
      </c>
      <c r="H14" s="2218">
        <v>0</v>
      </c>
      <c r="I14" s="2218">
        <v>48</v>
      </c>
      <c r="J14" s="2216">
        <v>668</v>
      </c>
      <c r="K14" s="2216">
        <v>15766</v>
      </c>
      <c r="L14" s="2218">
        <v>67</v>
      </c>
      <c r="M14" s="2218">
        <v>67</v>
      </c>
      <c r="N14" s="2217">
        <v>32</v>
      </c>
      <c r="O14" s="2217">
        <v>24</v>
      </c>
      <c r="P14" s="2217">
        <v>8</v>
      </c>
      <c r="Q14" s="2219" t="s">
        <v>724</v>
      </c>
      <c r="R14" s="2219" t="s">
        <v>652</v>
      </c>
      <c r="S14" s="2219" t="s">
        <v>724</v>
      </c>
      <c r="T14" s="2220"/>
    </row>
    <row r="15" spans="1:20" s="10" customFormat="1" ht="14.25" customHeight="1">
      <c r="A15" s="214" t="s">
        <v>12</v>
      </c>
      <c r="B15" s="5830">
        <v>38</v>
      </c>
      <c r="C15" s="517">
        <f t="shared" ref="C15:C70" si="0">SUM(E15:F15)</f>
        <v>2</v>
      </c>
      <c r="D15" s="516">
        <f t="shared" ref="D15:D70" si="1">SUM(G15:H15)</f>
        <v>30</v>
      </c>
      <c r="E15" s="5831">
        <v>2</v>
      </c>
      <c r="F15" s="5831">
        <v>0</v>
      </c>
      <c r="G15" s="5833">
        <v>30</v>
      </c>
      <c r="H15" s="5833">
        <v>0</v>
      </c>
      <c r="I15" s="5833">
        <v>19</v>
      </c>
      <c r="J15" s="5831">
        <v>125</v>
      </c>
      <c r="K15" s="5831">
        <v>534</v>
      </c>
      <c r="L15" s="5833">
        <v>9</v>
      </c>
      <c r="M15" s="5833">
        <v>0</v>
      </c>
      <c r="N15" s="5832">
        <v>5</v>
      </c>
      <c r="O15" s="5832">
        <v>0</v>
      </c>
      <c r="P15" s="5832">
        <v>5</v>
      </c>
      <c r="Q15" s="5834" t="s">
        <v>724</v>
      </c>
      <c r="R15" s="5834" t="s">
        <v>724</v>
      </c>
      <c r="S15" s="5834" t="s">
        <v>724</v>
      </c>
      <c r="T15" s="5835" t="s">
        <v>3101</v>
      </c>
    </row>
    <row r="16" spans="1:20" ht="14.25" customHeight="1">
      <c r="A16" s="214" t="s">
        <v>13</v>
      </c>
      <c r="B16" s="4010">
        <v>126</v>
      </c>
      <c r="C16" s="517">
        <f t="shared" si="0"/>
        <v>4</v>
      </c>
      <c r="D16" s="516">
        <f t="shared" si="1"/>
        <v>73</v>
      </c>
      <c r="E16" s="4011">
        <v>4</v>
      </c>
      <c r="F16" s="4011">
        <v>0</v>
      </c>
      <c r="G16" s="4013">
        <v>73</v>
      </c>
      <c r="H16" s="4013">
        <v>0</v>
      </c>
      <c r="I16" s="4013">
        <v>52</v>
      </c>
      <c r="J16" s="4011">
        <v>304</v>
      </c>
      <c r="K16" s="4011">
        <v>6883</v>
      </c>
      <c r="L16" s="4013">
        <v>37</v>
      </c>
      <c r="M16" s="4013">
        <v>16</v>
      </c>
      <c r="N16" s="4012">
        <v>16</v>
      </c>
      <c r="O16" s="4012">
        <v>4</v>
      </c>
      <c r="P16" s="4012">
        <v>12</v>
      </c>
      <c r="Q16" s="4014" t="s">
        <v>652</v>
      </c>
      <c r="R16" s="4014" t="s">
        <v>724</v>
      </c>
      <c r="S16" s="4014" t="s">
        <v>724</v>
      </c>
      <c r="T16" s="4015" t="s">
        <v>724</v>
      </c>
    </row>
    <row r="17" spans="1:20" ht="14.25" customHeight="1">
      <c r="A17" s="214" t="s">
        <v>14</v>
      </c>
      <c r="B17" s="417">
        <v>55</v>
      </c>
      <c r="C17" s="517">
        <f t="shared" si="0"/>
        <v>2</v>
      </c>
      <c r="D17" s="516">
        <f t="shared" si="1"/>
        <v>55</v>
      </c>
      <c r="E17" s="3534">
        <v>1</v>
      </c>
      <c r="F17" s="3534">
        <v>1</v>
      </c>
      <c r="G17" s="3536">
        <v>55</v>
      </c>
      <c r="H17" s="3536">
        <v>0</v>
      </c>
      <c r="I17" s="3536">
        <v>36</v>
      </c>
      <c r="J17" s="3534">
        <v>199</v>
      </c>
      <c r="K17" s="3534">
        <v>1028</v>
      </c>
      <c r="L17" s="3536">
        <v>5</v>
      </c>
      <c r="M17" s="3536">
        <v>0</v>
      </c>
      <c r="N17" s="3535">
        <v>0</v>
      </c>
      <c r="O17" s="3535">
        <v>0</v>
      </c>
      <c r="P17" s="3535">
        <v>0</v>
      </c>
      <c r="Q17" s="3537" t="s">
        <v>724</v>
      </c>
      <c r="R17" s="3537" t="s">
        <v>724</v>
      </c>
      <c r="S17" s="3537" t="s">
        <v>724</v>
      </c>
      <c r="T17" s="3538" t="s">
        <v>2063</v>
      </c>
    </row>
    <row r="18" spans="1:20" ht="24">
      <c r="A18" s="214" t="s">
        <v>15</v>
      </c>
      <c r="B18" s="2767">
        <v>41</v>
      </c>
      <c r="C18" s="517">
        <f t="shared" si="0"/>
        <v>3</v>
      </c>
      <c r="D18" s="516">
        <f t="shared" si="1"/>
        <v>27</v>
      </c>
      <c r="E18" s="2768">
        <v>3</v>
      </c>
      <c r="F18" s="2768">
        <v>0</v>
      </c>
      <c r="G18" s="2770">
        <v>27</v>
      </c>
      <c r="H18" s="2770">
        <v>0</v>
      </c>
      <c r="I18" s="2770">
        <v>127</v>
      </c>
      <c r="J18" s="2768">
        <v>144</v>
      </c>
      <c r="K18" s="2768">
        <v>2945</v>
      </c>
      <c r="L18" s="2770">
        <v>10</v>
      </c>
      <c r="M18" s="2770">
        <v>8</v>
      </c>
      <c r="N18" s="2769">
        <v>0</v>
      </c>
      <c r="O18" s="2769">
        <v>0</v>
      </c>
      <c r="P18" s="2769">
        <v>0</v>
      </c>
      <c r="Q18" s="2771" t="s">
        <v>724</v>
      </c>
      <c r="R18" s="2771" t="s">
        <v>652</v>
      </c>
      <c r="S18" s="2771" t="s">
        <v>724</v>
      </c>
      <c r="T18" s="2772" t="s">
        <v>1762</v>
      </c>
    </row>
    <row r="19" spans="1:20">
      <c r="A19" s="214" t="s">
        <v>16</v>
      </c>
      <c r="B19" s="761">
        <v>90</v>
      </c>
      <c r="C19" s="517">
        <f t="shared" si="0"/>
        <v>4</v>
      </c>
      <c r="D19" s="516">
        <f t="shared" si="1"/>
        <v>47</v>
      </c>
      <c r="E19" s="762">
        <v>3</v>
      </c>
      <c r="F19" s="762">
        <v>1</v>
      </c>
      <c r="G19" s="764">
        <v>47</v>
      </c>
      <c r="H19" s="764">
        <v>0</v>
      </c>
      <c r="I19" s="764">
        <v>43</v>
      </c>
      <c r="J19" s="762">
        <v>342</v>
      </c>
      <c r="K19" s="762">
        <v>3939</v>
      </c>
      <c r="L19" s="764">
        <v>25</v>
      </c>
      <c r="M19" s="764">
        <v>13</v>
      </c>
      <c r="N19" s="763">
        <v>10</v>
      </c>
      <c r="O19" s="763">
        <v>4</v>
      </c>
      <c r="P19" s="763">
        <v>8</v>
      </c>
      <c r="Q19" s="765" t="s">
        <v>724</v>
      </c>
      <c r="R19" s="765" t="s">
        <v>724</v>
      </c>
      <c r="S19" s="765" t="s">
        <v>724</v>
      </c>
      <c r="T19" s="766" t="s">
        <v>832</v>
      </c>
    </row>
    <row r="20" spans="1:20" ht="14.25" customHeight="1">
      <c r="A20" s="214" t="s">
        <v>17</v>
      </c>
      <c r="B20" s="5031">
        <v>89</v>
      </c>
      <c r="C20" s="517">
        <f t="shared" si="0"/>
        <v>1</v>
      </c>
      <c r="D20" s="516">
        <f t="shared" si="1"/>
        <v>40</v>
      </c>
      <c r="E20" s="5032">
        <v>0</v>
      </c>
      <c r="F20" s="5032">
        <v>1</v>
      </c>
      <c r="G20" s="5034">
        <v>40</v>
      </c>
      <c r="H20" s="5034">
        <v>0</v>
      </c>
      <c r="I20" s="5034">
        <v>56</v>
      </c>
      <c r="J20" s="5032">
        <v>302</v>
      </c>
      <c r="K20" s="5032">
        <v>762</v>
      </c>
      <c r="L20" s="5034">
        <v>29</v>
      </c>
      <c r="M20" s="5034">
        <v>32</v>
      </c>
      <c r="N20" s="5033">
        <v>72</v>
      </c>
      <c r="O20" s="5033">
        <v>51</v>
      </c>
      <c r="P20" s="5033">
        <v>18</v>
      </c>
      <c r="Q20" s="5035" t="s">
        <v>724</v>
      </c>
      <c r="R20" s="5035" t="s">
        <v>724</v>
      </c>
      <c r="S20" s="5035" t="s">
        <v>652</v>
      </c>
      <c r="T20" s="5036" t="s">
        <v>2757</v>
      </c>
    </row>
    <row r="21" spans="1:20" ht="14.25" customHeight="1">
      <c r="A21" s="214" t="s">
        <v>18</v>
      </c>
      <c r="B21" s="1019">
        <v>31</v>
      </c>
      <c r="C21" s="517">
        <f t="shared" si="0"/>
        <v>1</v>
      </c>
      <c r="D21" s="516">
        <f t="shared" si="1"/>
        <v>22</v>
      </c>
      <c r="E21" s="1020">
        <v>0</v>
      </c>
      <c r="F21" s="1020">
        <v>1</v>
      </c>
      <c r="G21" s="1022">
        <v>22</v>
      </c>
      <c r="H21" s="1022">
        <v>0</v>
      </c>
      <c r="I21" s="1022">
        <v>0</v>
      </c>
      <c r="J21" s="1020">
        <v>93</v>
      </c>
      <c r="K21" s="1020">
        <v>550</v>
      </c>
      <c r="L21" s="1022">
        <v>5</v>
      </c>
      <c r="M21" s="1022">
        <v>1</v>
      </c>
      <c r="N21" s="1021">
        <v>4</v>
      </c>
      <c r="O21" s="1021">
        <v>0</v>
      </c>
      <c r="P21" s="1021">
        <v>4</v>
      </c>
      <c r="Q21" s="1023" t="s">
        <v>724</v>
      </c>
      <c r="R21" s="1023" t="s">
        <v>724</v>
      </c>
      <c r="S21" s="1023" t="s">
        <v>652</v>
      </c>
      <c r="T21" s="1024" t="s">
        <v>398</v>
      </c>
    </row>
    <row r="22" spans="1:20" ht="14.25" customHeight="1">
      <c r="A22" s="214" t="s">
        <v>19</v>
      </c>
      <c r="B22" s="2481">
        <v>51</v>
      </c>
      <c r="C22" s="517">
        <f t="shared" si="0"/>
        <v>1</v>
      </c>
      <c r="D22" s="516">
        <f t="shared" si="1"/>
        <v>28</v>
      </c>
      <c r="E22" s="2482">
        <v>1</v>
      </c>
      <c r="F22" s="2482">
        <v>0</v>
      </c>
      <c r="G22" s="2484">
        <v>28</v>
      </c>
      <c r="H22" s="2484">
        <v>0</v>
      </c>
      <c r="I22" s="2484">
        <v>54</v>
      </c>
      <c r="J22" s="2482">
        <v>160</v>
      </c>
      <c r="K22" s="2482">
        <v>3933</v>
      </c>
      <c r="L22" s="2484">
        <v>11</v>
      </c>
      <c r="M22" s="2484">
        <v>43</v>
      </c>
      <c r="N22" s="2483">
        <v>0</v>
      </c>
      <c r="O22" s="2483">
        <v>0</v>
      </c>
      <c r="P22" s="2483">
        <v>0</v>
      </c>
      <c r="Q22" s="2485" t="s">
        <v>724</v>
      </c>
      <c r="R22" s="2485" t="s">
        <v>724</v>
      </c>
      <c r="S22" s="2485" t="s">
        <v>724</v>
      </c>
      <c r="T22" s="2486" t="s">
        <v>724</v>
      </c>
    </row>
    <row r="23" spans="1:20" ht="14.25" customHeight="1">
      <c r="A23" s="214" t="s">
        <v>20</v>
      </c>
      <c r="B23" s="3152">
        <v>62</v>
      </c>
      <c r="C23" s="517">
        <f t="shared" si="0"/>
        <v>2</v>
      </c>
      <c r="D23" s="516">
        <f t="shared" si="1"/>
        <v>29</v>
      </c>
      <c r="E23" s="3153">
        <v>1</v>
      </c>
      <c r="F23" s="3153">
        <v>1</v>
      </c>
      <c r="G23" s="3155">
        <v>28</v>
      </c>
      <c r="H23" s="3155">
        <v>1</v>
      </c>
      <c r="I23" s="3155">
        <v>101</v>
      </c>
      <c r="J23" s="3153">
        <v>252</v>
      </c>
      <c r="K23" s="3153">
        <v>5279</v>
      </c>
      <c r="L23" s="3155">
        <v>24</v>
      </c>
      <c r="M23" s="3155">
        <v>2</v>
      </c>
      <c r="N23" s="3154">
        <v>93</v>
      </c>
      <c r="O23" s="3154" t="s">
        <v>428</v>
      </c>
      <c r="P23" s="3154" t="s">
        <v>428</v>
      </c>
      <c r="Q23" s="3156" t="s">
        <v>724</v>
      </c>
      <c r="R23" s="3156" t="s">
        <v>724</v>
      </c>
      <c r="S23" s="3156" t="s">
        <v>724</v>
      </c>
      <c r="T23" s="3157" t="s">
        <v>781</v>
      </c>
    </row>
    <row r="24" spans="1:20" ht="14.25" customHeight="1">
      <c r="A24" s="214" t="s">
        <v>21</v>
      </c>
      <c r="B24" s="943">
        <v>51</v>
      </c>
      <c r="C24" s="517">
        <f t="shared" si="0"/>
        <v>1</v>
      </c>
      <c r="D24" s="516">
        <f t="shared" si="1"/>
        <v>19</v>
      </c>
      <c r="E24" s="920">
        <v>0</v>
      </c>
      <c r="F24" s="920">
        <v>1</v>
      </c>
      <c r="G24" s="943">
        <v>18</v>
      </c>
      <c r="H24" s="943">
        <v>1</v>
      </c>
      <c r="I24" s="943">
        <v>50</v>
      </c>
      <c r="J24" s="920">
        <v>108</v>
      </c>
      <c r="K24" s="920">
        <v>1258</v>
      </c>
      <c r="L24" s="943">
        <v>8</v>
      </c>
      <c r="M24" s="943">
        <v>6</v>
      </c>
      <c r="N24" s="878">
        <v>22</v>
      </c>
      <c r="O24" s="878">
        <v>8</v>
      </c>
      <c r="P24" s="878">
        <v>18</v>
      </c>
      <c r="Q24" s="882" t="s">
        <v>652</v>
      </c>
      <c r="R24" s="882" t="s">
        <v>724</v>
      </c>
      <c r="S24" s="882" t="s">
        <v>724</v>
      </c>
      <c r="T24" s="883" t="s">
        <v>724</v>
      </c>
    </row>
    <row r="25" spans="1:20" ht="14.25" customHeight="1">
      <c r="A25" s="214" t="s">
        <v>22</v>
      </c>
      <c r="B25" s="664">
        <v>55</v>
      </c>
      <c r="C25" s="517">
        <f t="shared" si="0"/>
        <v>1</v>
      </c>
      <c r="D25" s="516">
        <f t="shared" si="1"/>
        <v>55</v>
      </c>
      <c r="E25" s="665">
        <v>0</v>
      </c>
      <c r="F25" s="665">
        <v>1</v>
      </c>
      <c r="G25" s="664">
        <v>55</v>
      </c>
      <c r="H25" s="664">
        <v>0</v>
      </c>
      <c r="I25" s="664">
        <v>0</v>
      </c>
      <c r="J25" s="665">
        <v>217</v>
      </c>
      <c r="K25" s="665">
        <v>877</v>
      </c>
      <c r="L25" s="664">
        <v>16</v>
      </c>
      <c r="M25" s="664">
        <v>14</v>
      </c>
      <c r="N25" s="666">
        <v>6</v>
      </c>
      <c r="O25" s="666">
        <v>12</v>
      </c>
      <c r="P25" s="666">
        <v>0</v>
      </c>
      <c r="Q25" s="667" t="s">
        <v>724</v>
      </c>
      <c r="R25" s="667" t="s">
        <v>724</v>
      </c>
      <c r="S25" s="667" t="s">
        <v>724</v>
      </c>
      <c r="T25" s="668" t="s">
        <v>781</v>
      </c>
    </row>
    <row r="26" spans="1:20" ht="14.25" customHeight="1">
      <c r="A26" s="214" t="s">
        <v>23</v>
      </c>
      <c r="B26" s="4825">
        <v>220</v>
      </c>
      <c r="C26" s="517">
        <f t="shared" si="0"/>
        <v>7</v>
      </c>
      <c r="D26" s="516">
        <f t="shared" si="1"/>
        <v>69</v>
      </c>
      <c r="E26" s="4826">
        <v>7</v>
      </c>
      <c r="F26" s="4826">
        <v>0</v>
      </c>
      <c r="G26" s="4828">
        <v>69</v>
      </c>
      <c r="H26" s="4828">
        <v>0</v>
      </c>
      <c r="I26" s="4828">
        <v>96</v>
      </c>
      <c r="J26" s="4826">
        <v>713</v>
      </c>
      <c r="K26" s="4826">
        <v>2592</v>
      </c>
      <c r="L26" s="4828">
        <v>66</v>
      </c>
      <c r="M26" s="4828">
        <v>220</v>
      </c>
      <c r="N26" s="4827">
        <v>149</v>
      </c>
      <c r="O26" s="4827">
        <v>7</v>
      </c>
      <c r="P26" s="4827">
        <v>142</v>
      </c>
      <c r="Q26" s="4829" t="s">
        <v>724</v>
      </c>
      <c r="R26" s="4829" t="s">
        <v>652</v>
      </c>
      <c r="S26" s="4829" t="s">
        <v>724</v>
      </c>
      <c r="T26" s="4830" t="s">
        <v>2620</v>
      </c>
    </row>
    <row r="27" spans="1:20" s="1" customFormat="1" ht="14.25" customHeight="1">
      <c r="A27" s="214" t="s">
        <v>24</v>
      </c>
      <c r="B27" s="5122">
        <v>651</v>
      </c>
      <c r="C27" s="517">
        <f t="shared" si="0"/>
        <v>38</v>
      </c>
      <c r="D27" s="516">
        <f t="shared" si="1"/>
        <v>300</v>
      </c>
      <c r="E27" s="5123">
        <v>37</v>
      </c>
      <c r="F27" s="5123">
        <v>1</v>
      </c>
      <c r="G27" s="5124">
        <v>300</v>
      </c>
      <c r="H27" s="5124">
        <v>0</v>
      </c>
      <c r="I27" s="5124">
        <v>490</v>
      </c>
      <c r="J27" s="5123">
        <v>1200</v>
      </c>
      <c r="K27" s="5968">
        <v>179719</v>
      </c>
      <c r="L27" s="5970">
        <v>198</v>
      </c>
      <c r="M27" s="5970">
        <v>0</v>
      </c>
      <c r="N27" s="5969" t="s">
        <v>428</v>
      </c>
      <c r="O27" s="5969" t="s">
        <v>428</v>
      </c>
      <c r="P27" s="5969" t="s">
        <v>428</v>
      </c>
      <c r="Q27" s="5971" t="s">
        <v>724</v>
      </c>
      <c r="R27" s="5971" t="s">
        <v>652</v>
      </c>
      <c r="S27" s="5971"/>
      <c r="T27" s="5972"/>
    </row>
    <row r="28" spans="1:20" ht="14.25" customHeight="1">
      <c r="A28" s="214" t="s">
        <v>25</v>
      </c>
      <c r="B28" s="1100">
        <v>33</v>
      </c>
      <c r="C28" s="517">
        <f t="shared" si="0"/>
        <v>2</v>
      </c>
      <c r="D28" s="516">
        <f t="shared" si="1"/>
        <v>19</v>
      </c>
      <c r="E28" s="1077">
        <v>2</v>
      </c>
      <c r="F28" s="1077">
        <v>0</v>
      </c>
      <c r="G28" s="1100">
        <v>19</v>
      </c>
      <c r="H28" s="1100">
        <v>0</v>
      </c>
      <c r="I28" s="1100">
        <v>47</v>
      </c>
      <c r="J28" s="1077">
        <v>117</v>
      </c>
      <c r="K28" s="1077">
        <v>1433</v>
      </c>
      <c r="L28" s="1100">
        <v>8</v>
      </c>
      <c r="M28" s="1100">
        <v>2</v>
      </c>
      <c r="N28" s="1043">
        <v>11</v>
      </c>
      <c r="O28" s="1043">
        <v>12</v>
      </c>
      <c r="P28" s="1043">
        <v>5</v>
      </c>
      <c r="Q28" s="1044" t="s">
        <v>724</v>
      </c>
      <c r="R28" s="1044" t="s">
        <v>724</v>
      </c>
      <c r="S28" s="1044" t="s">
        <v>652</v>
      </c>
      <c r="T28" s="1045" t="s">
        <v>398</v>
      </c>
    </row>
    <row r="29" spans="1:20" ht="14.25" customHeight="1">
      <c r="A29" s="214" t="s">
        <v>26</v>
      </c>
      <c r="B29" s="5212">
        <v>29</v>
      </c>
      <c r="C29" s="517">
        <f t="shared" si="0"/>
        <v>1</v>
      </c>
      <c r="D29" s="516">
        <f t="shared" si="1"/>
        <v>21</v>
      </c>
      <c r="E29" s="5213">
        <v>1</v>
      </c>
      <c r="F29" s="5213">
        <v>0</v>
      </c>
      <c r="G29" s="5215">
        <v>21</v>
      </c>
      <c r="H29" s="5215">
        <v>0</v>
      </c>
      <c r="I29" s="5215">
        <v>0</v>
      </c>
      <c r="J29" s="5213">
        <v>122</v>
      </c>
      <c r="K29" s="5213">
        <v>1072</v>
      </c>
      <c r="L29" s="5215">
        <v>3</v>
      </c>
      <c r="M29" s="5215">
        <v>3</v>
      </c>
      <c r="N29" s="5214">
        <v>2</v>
      </c>
      <c r="O29" s="5214">
        <v>1</v>
      </c>
      <c r="P29" s="5214">
        <v>1</v>
      </c>
      <c r="Q29" s="5216" t="s">
        <v>724</v>
      </c>
      <c r="R29" s="5216" t="s">
        <v>652</v>
      </c>
      <c r="S29" s="5216" t="s">
        <v>724</v>
      </c>
      <c r="T29" s="5217" t="s">
        <v>724</v>
      </c>
    </row>
    <row r="30" spans="1:20" ht="14.25" customHeight="1">
      <c r="A30" s="214" t="s">
        <v>27</v>
      </c>
      <c r="B30" s="3442">
        <v>32</v>
      </c>
      <c r="C30" s="517">
        <f t="shared" si="0"/>
        <v>1</v>
      </c>
      <c r="D30" s="516">
        <f t="shared" si="1"/>
        <v>26</v>
      </c>
      <c r="E30" s="3443">
        <v>1</v>
      </c>
      <c r="F30" s="3443">
        <v>0</v>
      </c>
      <c r="G30" s="3445">
        <v>0</v>
      </c>
      <c r="H30" s="3445">
        <v>26</v>
      </c>
      <c r="I30" s="3445">
        <v>36</v>
      </c>
      <c r="J30" s="3443">
        <v>102</v>
      </c>
      <c r="K30" s="3443">
        <v>610</v>
      </c>
      <c r="L30" s="3445">
        <v>6</v>
      </c>
      <c r="M30" s="3445">
        <v>0</v>
      </c>
      <c r="N30" s="3444">
        <v>0</v>
      </c>
      <c r="O30" s="3444">
        <v>0</v>
      </c>
      <c r="P30" s="3444">
        <v>0</v>
      </c>
      <c r="Q30" s="3446" t="s">
        <v>724</v>
      </c>
      <c r="R30" s="3446" t="s">
        <v>652</v>
      </c>
      <c r="S30" s="3446" t="s">
        <v>652</v>
      </c>
      <c r="T30" s="3447"/>
    </row>
    <row r="31" spans="1:20">
      <c r="A31" s="214" t="s">
        <v>28</v>
      </c>
      <c r="B31" s="1182">
        <v>52</v>
      </c>
      <c r="C31" s="517">
        <f t="shared" si="0"/>
        <v>1</v>
      </c>
      <c r="D31" s="516">
        <f t="shared" si="1"/>
        <v>24</v>
      </c>
      <c r="E31" s="1183">
        <v>1</v>
      </c>
      <c r="F31" s="1183">
        <v>0</v>
      </c>
      <c r="G31" s="1185">
        <v>24</v>
      </c>
      <c r="H31" s="1185">
        <v>0</v>
      </c>
      <c r="I31" s="1185">
        <v>54</v>
      </c>
      <c r="J31" s="1183">
        <v>141</v>
      </c>
      <c r="K31" s="1183">
        <v>751</v>
      </c>
      <c r="L31" s="1185">
        <v>18</v>
      </c>
      <c r="M31" s="1185">
        <v>52</v>
      </c>
      <c r="N31" s="1184">
        <v>0</v>
      </c>
      <c r="O31" s="1184">
        <v>0</v>
      </c>
      <c r="P31" s="1184">
        <v>0</v>
      </c>
      <c r="Q31" s="1186" t="s">
        <v>724</v>
      </c>
      <c r="R31" s="1186" t="s">
        <v>652</v>
      </c>
      <c r="S31" s="1186" t="s">
        <v>652</v>
      </c>
      <c r="T31" s="1187" t="s">
        <v>1075</v>
      </c>
    </row>
    <row r="32" spans="1:20" ht="14.25" customHeight="1">
      <c r="A32" s="214" t="s">
        <v>29</v>
      </c>
      <c r="B32" s="1757">
        <v>52</v>
      </c>
      <c r="C32" s="517">
        <f t="shared" si="0"/>
        <v>1</v>
      </c>
      <c r="D32" s="516">
        <f t="shared" si="1"/>
        <v>25</v>
      </c>
      <c r="E32" s="1758">
        <v>0</v>
      </c>
      <c r="F32" s="1758">
        <v>1</v>
      </c>
      <c r="G32" s="1760">
        <v>25</v>
      </c>
      <c r="H32" s="1760">
        <v>0</v>
      </c>
      <c r="I32" s="1760">
        <v>10</v>
      </c>
      <c r="J32" s="1758">
        <v>175</v>
      </c>
      <c r="K32" s="1758">
        <v>757</v>
      </c>
      <c r="L32" s="1760">
        <v>15</v>
      </c>
      <c r="M32" s="1760">
        <v>4</v>
      </c>
      <c r="N32" s="1759">
        <v>8</v>
      </c>
      <c r="O32" s="1759">
        <v>2</v>
      </c>
      <c r="P32" s="1759">
        <v>6</v>
      </c>
      <c r="Q32" s="1761" t="s">
        <v>724</v>
      </c>
      <c r="R32" s="1761" t="s">
        <v>652</v>
      </c>
      <c r="S32" s="1761" t="s">
        <v>652</v>
      </c>
      <c r="T32" s="1762" t="s">
        <v>725</v>
      </c>
    </row>
    <row r="33" spans="1:20" ht="14.25" customHeight="1">
      <c r="A33" s="214" t="s">
        <v>30</v>
      </c>
      <c r="B33" s="2862">
        <v>11</v>
      </c>
      <c r="C33" s="517">
        <f t="shared" si="0"/>
        <v>1</v>
      </c>
      <c r="D33" s="516">
        <f t="shared" si="1"/>
        <v>11</v>
      </c>
      <c r="E33" s="2863">
        <v>1</v>
      </c>
      <c r="F33" s="2863">
        <v>0</v>
      </c>
      <c r="G33" s="2865">
        <v>11</v>
      </c>
      <c r="H33" s="2865">
        <v>0</v>
      </c>
      <c r="I33" s="2865">
        <v>49</v>
      </c>
      <c r="J33" s="2863">
        <v>101</v>
      </c>
      <c r="K33" s="2863">
        <v>170</v>
      </c>
      <c r="L33" s="2865">
        <v>0</v>
      </c>
      <c r="M33" s="2865">
        <v>0</v>
      </c>
      <c r="N33" s="2864">
        <v>0</v>
      </c>
      <c r="O33" s="2864">
        <v>0</v>
      </c>
      <c r="P33" s="2864">
        <v>0</v>
      </c>
      <c r="Q33" s="2866" t="s">
        <v>724</v>
      </c>
      <c r="R33" s="2866" t="s">
        <v>652</v>
      </c>
      <c r="S33" s="2866" t="s">
        <v>724</v>
      </c>
      <c r="T33" s="2867" t="s">
        <v>781</v>
      </c>
    </row>
    <row r="34" spans="1:20" s="24" customFormat="1" ht="14.25" customHeight="1">
      <c r="A34" s="214" t="s">
        <v>31</v>
      </c>
      <c r="B34" s="664">
        <v>44</v>
      </c>
      <c r="C34" s="517">
        <f t="shared" si="0"/>
        <v>1</v>
      </c>
      <c r="D34" s="516">
        <f t="shared" si="1"/>
        <v>27</v>
      </c>
      <c r="E34" s="665">
        <v>1</v>
      </c>
      <c r="F34" s="665">
        <v>0</v>
      </c>
      <c r="G34" s="664">
        <v>27</v>
      </c>
      <c r="H34" s="664">
        <v>0</v>
      </c>
      <c r="I34" s="664">
        <v>38</v>
      </c>
      <c r="J34" s="665">
        <v>161</v>
      </c>
      <c r="K34" s="665">
        <v>573</v>
      </c>
      <c r="L34" s="664">
        <v>9</v>
      </c>
      <c r="M34" s="664">
        <v>4</v>
      </c>
      <c r="N34" s="666">
        <v>0</v>
      </c>
      <c r="O34" s="666">
        <v>0</v>
      </c>
      <c r="P34" s="666">
        <v>0</v>
      </c>
      <c r="Q34" s="667" t="s">
        <v>652</v>
      </c>
      <c r="R34" s="667" t="s">
        <v>724</v>
      </c>
      <c r="S34" s="667" t="s">
        <v>724</v>
      </c>
      <c r="T34" s="668" t="s">
        <v>734</v>
      </c>
    </row>
    <row r="35" spans="1:20" ht="14.25" customHeight="1">
      <c r="A35" s="214" t="s">
        <v>32</v>
      </c>
      <c r="B35" s="2959">
        <v>66</v>
      </c>
      <c r="C35" s="517">
        <f t="shared" si="0"/>
        <v>2</v>
      </c>
      <c r="D35" s="516">
        <f t="shared" si="1"/>
        <v>42</v>
      </c>
      <c r="E35" s="2960">
        <v>2</v>
      </c>
      <c r="F35" s="2960">
        <v>0</v>
      </c>
      <c r="G35" s="2962">
        <v>42</v>
      </c>
      <c r="H35" s="2962">
        <v>0</v>
      </c>
      <c r="I35" s="2962"/>
      <c r="J35" s="2960">
        <v>170</v>
      </c>
      <c r="K35" s="2960">
        <v>1210</v>
      </c>
      <c r="L35" s="2962">
        <v>25</v>
      </c>
      <c r="M35" s="2962">
        <v>10</v>
      </c>
      <c r="N35" s="2961">
        <v>0</v>
      </c>
      <c r="O35" s="2961">
        <v>0</v>
      </c>
      <c r="P35" s="2961">
        <v>0</v>
      </c>
      <c r="Q35" s="2963" t="s">
        <v>724</v>
      </c>
      <c r="R35" s="2963" t="s">
        <v>724</v>
      </c>
      <c r="S35" s="2963" t="s">
        <v>724</v>
      </c>
      <c r="T35" s="2964" t="s">
        <v>724</v>
      </c>
    </row>
    <row r="36" spans="1:20" ht="14.25" customHeight="1">
      <c r="A36" s="214" t="s">
        <v>33</v>
      </c>
      <c r="B36" s="5419">
        <v>33</v>
      </c>
      <c r="C36" s="517">
        <f t="shared" si="0"/>
        <v>1</v>
      </c>
      <c r="D36" s="516">
        <f t="shared" si="1"/>
        <v>17</v>
      </c>
      <c r="E36" s="5420">
        <v>0</v>
      </c>
      <c r="F36" s="5420">
        <v>1</v>
      </c>
      <c r="G36" s="5422">
        <v>17</v>
      </c>
      <c r="H36" s="5422">
        <v>0</v>
      </c>
      <c r="I36" s="5422">
        <v>4</v>
      </c>
      <c r="J36" s="5420">
        <v>88</v>
      </c>
      <c r="K36" s="5420">
        <v>587</v>
      </c>
      <c r="L36" s="5422">
        <v>9</v>
      </c>
      <c r="M36" s="5422">
        <v>3</v>
      </c>
      <c r="N36" s="5421">
        <v>3</v>
      </c>
      <c r="O36" s="5421">
        <v>6</v>
      </c>
      <c r="P36" s="5421">
        <v>0</v>
      </c>
      <c r="Q36" s="5423" t="s">
        <v>724</v>
      </c>
      <c r="R36" s="5423" t="s">
        <v>652</v>
      </c>
      <c r="S36" s="5423" t="s">
        <v>724</v>
      </c>
      <c r="T36" s="5424" t="s">
        <v>2918</v>
      </c>
    </row>
    <row r="37" spans="1:20" ht="14.25" customHeight="1">
      <c r="A37" s="214" t="s">
        <v>34</v>
      </c>
      <c r="B37" s="5720">
        <v>96</v>
      </c>
      <c r="C37" s="517">
        <f t="shared" si="0"/>
        <v>1</v>
      </c>
      <c r="D37" s="516">
        <f t="shared" si="1"/>
        <v>26</v>
      </c>
      <c r="E37" s="5721">
        <v>1</v>
      </c>
      <c r="F37" s="5721">
        <v>0</v>
      </c>
      <c r="G37" s="5723">
        <v>26</v>
      </c>
      <c r="H37" s="5723">
        <v>0</v>
      </c>
      <c r="I37" s="5723">
        <v>45</v>
      </c>
      <c r="J37" s="5721">
        <v>106</v>
      </c>
      <c r="K37" s="5721">
        <v>988</v>
      </c>
      <c r="L37" s="5723">
        <v>1</v>
      </c>
      <c r="M37" s="5723">
        <v>1</v>
      </c>
      <c r="N37" s="5722">
        <v>0</v>
      </c>
      <c r="O37" s="5722">
        <v>0</v>
      </c>
      <c r="P37" s="5722">
        <v>0</v>
      </c>
      <c r="Q37" s="5724" t="s">
        <v>652</v>
      </c>
      <c r="R37" s="5724" t="s">
        <v>652</v>
      </c>
      <c r="S37" s="5724" t="s">
        <v>652</v>
      </c>
      <c r="T37" s="5725"/>
    </row>
    <row r="38" spans="1:20" ht="14.25" customHeight="1">
      <c r="A38" s="214" t="s">
        <v>35</v>
      </c>
      <c r="B38" s="4921">
        <v>52</v>
      </c>
      <c r="C38" s="517">
        <f t="shared" si="0"/>
        <v>1</v>
      </c>
      <c r="D38" s="516">
        <f t="shared" si="1"/>
        <v>32</v>
      </c>
      <c r="E38" s="4922">
        <v>1</v>
      </c>
      <c r="F38" s="4922">
        <v>0</v>
      </c>
      <c r="G38" s="4924">
        <v>32</v>
      </c>
      <c r="H38" s="4924">
        <v>0</v>
      </c>
      <c r="I38" s="4924">
        <v>36</v>
      </c>
      <c r="J38" s="4922">
        <v>207</v>
      </c>
      <c r="K38" s="4922">
        <v>925</v>
      </c>
      <c r="L38" s="4924">
        <v>15</v>
      </c>
      <c r="M38" s="4924">
        <v>13</v>
      </c>
      <c r="N38" s="4923">
        <v>11</v>
      </c>
      <c r="O38" s="4923">
        <v>16</v>
      </c>
      <c r="P38" s="4923">
        <v>5</v>
      </c>
      <c r="Q38" s="4925" t="s">
        <v>724</v>
      </c>
      <c r="R38" s="4925" t="s">
        <v>652</v>
      </c>
      <c r="S38" s="4925" t="s">
        <v>724</v>
      </c>
      <c r="T38" s="4926" t="s">
        <v>652</v>
      </c>
    </row>
    <row r="39" spans="1:20" ht="14.25" customHeight="1">
      <c r="A39" s="214" t="s">
        <v>36</v>
      </c>
      <c r="B39" s="3250">
        <v>659</v>
      </c>
      <c r="C39" s="517">
        <f t="shared" si="0"/>
        <v>13</v>
      </c>
      <c r="D39" s="516">
        <f t="shared" si="1"/>
        <v>211</v>
      </c>
      <c r="E39" s="3251">
        <v>13</v>
      </c>
      <c r="F39" s="3251">
        <v>0</v>
      </c>
      <c r="G39" s="3253">
        <v>211</v>
      </c>
      <c r="H39" s="3253">
        <v>0</v>
      </c>
      <c r="I39" s="3253">
        <v>587</v>
      </c>
      <c r="J39" s="3251">
        <v>1999</v>
      </c>
      <c r="K39" s="3251">
        <v>31176</v>
      </c>
      <c r="L39" s="3253">
        <v>187</v>
      </c>
      <c r="M39" s="3253">
        <v>211</v>
      </c>
      <c r="N39" s="3252">
        <v>25</v>
      </c>
      <c r="O39" s="3252">
        <v>25</v>
      </c>
      <c r="P39" s="3252" t="s">
        <v>398</v>
      </c>
      <c r="Q39" s="3254" t="s">
        <v>724</v>
      </c>
      <c r="R39" s="3254" t="s">
        <v>724</v>
      </c>
      <c r="S39" s="3254" t="s">
        <v>652</v>
      </c>
      <c r="T39" s="3255" t="s">
        <v>880</v>
      </c>
    </row>
    <row r="40" spans="1:20" ht="14.25" customHeight="1">
      <c r="A40" s="214" t="s">
        <v>37</v>
      </c>
      <c r="B40" s="2191">
        <v>33</v>
      </c>
      <c r="C40" s="517">
        <f t="shared" si="0"/>
        <v>3</v>
      </c>
      <c r="D40" s="516">
        <f t="shared" si="1"/>
        <v>17</v>
      </c>
      <c r="E40" s="2192">
        <v>2</v>
      </c>
      <c r="F40" s="2192">
        <v>1</v>
      </c>
      <c r="G40" s="2194">
        <v>17</v>
      </c>
      <c r="H40" s="2194">
        <v>0</v>
      </c>
      <c r="I40" s="2194">
        <v>90</v>
      </c>
      <c r="J40" s="2192">
        <v>140</v>
      </c>
      <c r="K40" s="2192">
        <v>847</v>
      </c>
      <c r="L40" s="2194">
        <v>11</v>
      </c>
      <c r="M40" s="2194">
        <v>0</v>
      </c>
      <c r="N40" s="2193">
        <v>21</v>
      </c>
      <c r="O40" s="2193">
        <v>0</v>
      </c>
      <c r="P40" s="2193">
        <v>21</v>
      </c>
      <c r="Q40" s="2195" t="s">
        <v>724</v>
      </c>
      <c r="R40" s="2195" t="s">
        <v>724</v>
      </c>
      <c r="S40" s="2195" t="s">
        <v>724</v>
      </c>
      <c r="T40" s="2196" t="s">
        <v>398</v>
      </c>
    </row>
    <row r="41" spans="1:20" ht="14.25" customHeight="1">
      <c r="A41" s="214" t="s">
        <v>38</v>
      </c>
      <c r="B41" s="4110">
        <v>1153</v>
      </c>
      <c r="C41" s="517">
        <f t="shared" si="0"/>
        <v>27</v>
      </c>
      <c r="D41" s="516">
        <f t="shared" si="1"/>
        <v>337</v>
      </c>
      <c r="E41" s="4111">
        <v>26</v>
      </c>
      <c r="F41" s="4111">
        <v>1</v>
      </c>
      <c r="G41" s="4113">
        <v>337</v>
      </c>
      <c r="H41" s="4113">
        <v>0</v>
      </c>
      <c r="I41" s="4113">
        <v>162</v>
      </c>
      <c r="J41" s="4111">
        <v>4085</v>
      </c>
      <c r="K41" s="4111">
        <v>91227</v>
      </c>
      <c r="L41" s="4113">
        <v>284</v>
      </c>
      <c r="M41" s="4113">
        <v>284</v>
      </c>
      <c r="N41" s="4112" t="s">
        <v>428</v>
      </c>
      <c r="O41" s="4112" t="s">
        <v>428</v>
      </c>
      <c r="P41" s="4112" t="s">
        <v>428</v>
      </c>
      <c r="Q41" s="4114" t="s">
        <v>724</v>
      </c>
      <c r="R41" s="4114" t="s">
        <v>724</v>
      </c>
      <c r="S41" s="4114" t="s">
        <v>724</v>
      </c>
      <c r="T41" s="4115" t="s">
        <v>724</v>
      </c>
    </row>
    <row r="42" spans="1:20" ht="14.25" customHeight="1">
      <c r="A42" s="214" t="s">
        <v>39</v>
      </c>
      <c r="B42" s="1845">
        <v>121</v>
      </c>
      <c r="C42" s="517">
        <f t="shared" si="0"/>
        <v>5</v>
      </c>
      <c r="D42" s="516">
        <f t="shared" si="1"/>
        <v>69</v>
      </c>
      <c r="E42" s="1846">
        <v>5</v>
      </c>
      <c r="F42" s="1846">
        <v>0</v>
      </c>
      <c r="G42" s="1848">
        <v>69</v>
      </c>
      <c r="H42" s="1848">
        <v>0</v>
      </c>
      <c r="I42" s="1848">
        <v>395</v>
      </c>
      <c r="J42" s="1846">
        <v>457</v>
      </c>
      <c r="K42" s="1846">
        <v>5314</v>
      </c>
      <c r="L42" s="1848">
        <v>38</v>
      </c>
      <c r="M42" s="1848">
        <v>121</v>
      </c>
      <c r="N42" s="1847">
        <v>59</v>
      </c>
      <c r="O42" s="1847">
        <v>1</v>
      </c>
      <c r="P42" s="1847">
        <v>58</v>
      </c>
      <c r="Q42" s="1849" t="s">
        <v>724</v>
      </c>
      <c r="R42" s="1849" t="s">
        <v>724</v>
      </c>
      <c r="S42" s="1849" t="s">
        <v>724</v>
      </c>
      <c r="T42" s="1850" t="s">
        <v>781</v>
      </c>
    </row>
    <row r="43" spans="1:20" ht="14.25" customHeight="1">
      <c r="A43" s="214" t="s">
        <v>40</v>
      </c>
      <c r="B43" s="2101">
        <v>193</v>
      </c>
      <c r="C43" s="517">
        <f t="shared" si="0"/>
        <v>4</v>
      </c>
      <c r="D43" s="516">
        <f t="shared" si="1"/>
        <v>73</v>
      </c>
      <c r="E43" s="2102">
        <v>4</v>
      </c>
      <c r="F43" s="2102">
        <v>0</v>
      </c>
      <c r="G43" s="2104">
        <v>73</v>
      </c>
      <c r="H43" s="2104">
        <v>0</v>
      </c>
      <c r="I43" s="2104">
        <v>67</v>
      </c>
      <c r="J43" s="2102">
        <v>604</v>
      </c>
      <c r="K43" s="2102">
        <v>4822</v>
      </c>
      <c r="L43" s="2104">
        <v>68</v>
      </c>
      <c r="M43" s="2104">
        <v>5</v>
      </c>
      <c r="N43" s="2103">
        <v>36</v>
      </c>
      <c r="O43" s="2103">
        <v>72</v>
      </c>
      <c r="P43" s="2103">
        <v>3</v>
      </c>
      <c r="Q43" s="2105" t="s">
        <v>724</v>
      </c>
      <c r="R43" s="2105" t="s">
        <v>652</v>
      </c>
      <c r="S43" s="2105" t="s">
        <v>652</v>
      </c>
      <c r="T43" s="2106"/>
    </row>
    <row r="44" spans="1:20" ht="14.25" customHeight="1">
      <c r="A44" s="214" t="s">
        <v>41</v>
      </c>
      <c r="B44" s="3729">
        <v>450</v>
      </c>
      <c r="C44" s="517">
        <f t="shared" si="0"/>
        <v>10</v>
      </c>
      <c r="D44" s="516">
        <f t="shared" si="1"/>
        <v>146</v>
      </c>
      <c r="E44" s="3730">
        <v>10</v>
      </c>
      <c r="F44" s="3730">
        <v>0</v>
      </c>
      <c r="G44" s="3732">
        <v>146</v>
      </c>
      <c r="H44" s="3732">
        <v>0</v>
      </c>
      <c r="I44" s="3732">
        <v>661</v>
      </c>
      <c r="J44" s="3730">
        <v>857</v>
      </c>
      <c r="K44" s="3730">
        <v>17218</v>
      </c>
      <c r="L44" s="3732">
        <v>142</v>
      </c>
      <c r="M44" s="3732">
        <v>20</v>
      </c>
      <c r="N44" s="3731">
        <v>67</v>
      </c>
      <c r="O44" s="3731" t="s">
        <v>428</v>
      </c>
      <c r="P44" s="3731" t="s">
        <v>428</v>
      </c>
      <c r="Q44" s="3733" t="s">
        <v>724</v>
      </c>
      <c r="R44" s="3733" t="s">
        <v>724</v>
      </c>
      <c r="S44" s="3733" t="s">
        <v>652</v>
      </c>
      <c r="T44" s="3734"/>
    </row>
    <row r="45" spans="1:20" ht="14.25" customHeight="1">
      <c r="A45" s="214" t="s">
        <v>42</v>
      </c>
      <c r="B45" s="3347">
        <v>92</v>
      </c>
      <c r="C45" s="517">
        <f t="shared" si="0"/>
        <v>3</v>
      </c>
      <c r="D45" s="516">
        <f t="shared" si="1"/>
        <v>44</v>
      </c>
      <c r="E45" s="3348">
        <v>2</v>
      </c>
      <c r="F45" s="3348">
        <v>1</v>
      </c>
      <c r="G45" s="3350">
        <v>44</v>
      </c>
      <c r="H45" s="3350">
        <v>0</v>
      </c>
      <c r="I45" s="3350">
        <v>108</v>
      </c>
      <c r="J45" s="3348">
        <v>361</v>
      </c>
      <c r="K45" s="3348">
        <v>4117</v>
      </c>
      <c r="L45" s="3350">
        <v>37</v>
      </c>
      <c r="M45" s="3350">
        <v>44</v>
      </c>
      <c r="N45" s="3349">
        <v>10</v>
      </c>
      <c r="O45" s="3349">
        <v>0</v>
      </c>
      <c r="P45" s="3349">
        <v>10</v>
      </c>
      <c r="Q45" s="3351" t="s">
        <v>652</v>
      </c>
      <c r="R45" s="3351" t="s">
        <v>652</v>
      </c>
      <c r="S45" s="3351" t="s">
        <v>724</v>
      </c>
      <c r="T45" s="3352" t="s">
        <v>652</v>
      </c>
    </row>
    <row r="46" spans="1:20">
      <c r="A46" s="214" t="s">
        <v>43</v>
      </c>
      <c r="B46" s="2578">
        <v>343</v>
      </c>
      <c r="C46" s="517">
        <f t="shared" si="0"/>
        <v>9</v>
      </c>
      <c r="D46" s="516">
        <f t="shared" si="1"/>
        <v>97</v>
      </c>
      <c r="E46" s="2579">
        <v>8</v>
      </c>
      <c r="F46" s="2579">
        <v>1</v>
      </c>
      <c r="G46" s="2581">
        <v>96</v>
      </c>
      <c r="H46" s="2581">
        <v>1</v>
      </c>
      <c r="I46" s="2581">
        <v>313</v>
      </c>
      <c r="J46" s="2579">
        <v>815</v>
      </c>
      <c r="K46" s="2579">
        <v>18210</v>
      </c>
      <c r="L46" s="2581">
        <v>89</v>
      </c>
      <c r="M46" s="2581">
        <v>343</v>
      </c>
      <c r="N46" s="2580">
        <v>122</v>
      </c>
      <c r="O46" s="2580">
        <v>13</v>
      </c>
      <c r="P46" s="2580">
        <v>109</v>
      </c>
      <c r="Q46" s="2582" t="s">
        <v>652</v>
      </c>
      <c r="R46" s="2582" t="s">
        <v>724</v>
      </c>
      <c r="S46" s="2582" t="s">
        <v>724</v>
      </c>
      <c r="T46" s="2583" t="s">
        <v>1689</v>
      </c>
    </row>
    <row r="47" spans="1:20" ht="14.25" customHeight="1">
      <c r="A47" s="214" t="s">
        <v>44</v>
      </c>
      <c r="B47" s="1376">
        <v>40</v>
      </c>
      <c r="C47" s="517">
        <f t="shared" si="0"/>
        <v>1</v>
      </c>
      <c r="D47" s="516">
        <f t="shared" si="1"/>
        <v>11</v>
      </c>
      <c r="E47" s="1377">
        <v>0</v>
      </c>
      <c r="F47" s="1377">
        <v>1</v>
      </c>
      <c r="G47" s="1379">
        <v>11</v>
      </c>
      <c r="H47" s="1379">
        <v>0</v>
      </c>
      <c r="I47" s="1379">
        <v>51</v>
      </c>
      <c r="J47" s="1377">
        <v>74</v>
      </c>
      <c r="K47" s="1377">
        <v>425</v>
      </c>
      <c r="L47" s="1379">
        <v>12</v>
      </c>
      <c r="M47" s="1379">
        <v>0</v>
      </c>
      <c r="N47" s="1378">
        <v>0</v>
      </c>
      <c r="O47" s="1378">
        <v>0</v>
      </c>
      <c r="P47" s="1378">
        <v>0</v>
      </c>
      <c r="Q47" s="1380" t="s">
        <v>652</v>
      </c>
      <c r="R47" s="1380" t="s">
        <v>724</v>
      </c>
      <c r="S47" s="1380" t="s">
        <v>724</v>
      </c>
      <c r="T47" s="1381" t="s">
        <v>1156</v>
      </c>
    </row>
    <row r="48" spans="1:20" ht="14.25" customHeight="1">
      <c r="A48" s="214" t="s">
        <v>45</v>
      </c>
      <c r="B48" s="943">
        <v>104</v>
      </c>
      <c r="C48" s="517">
        <f t="shared" si="0"/>
        <v>2</v>
      </c>
      <c r="D48" s="516">
        <f t="shared" si="1"/>
        <v>34</v>
      </c>
      <c r="E48" s="920">
        <v>1</v>
      </c>
      <c r="F48" s="920">
        <v>1</v>
      </c>
      <c r="G48" s="943">
        <v>34</v>
      </c>
      <c r="H48" s="943">
        <v>0</v>
      </c>
      <c r="I48" s="943">
        <v>36</v>
      </c>
      <c r="J48" s="920">
        <v>395</v>
      </c>
      <c r="K48" s="920">
        <v>1477</v>
      </c>
      <c r="L48" s="943">
        <v>27</v>
      </c>
      <c r="M48" s="943">
        <v>104</v>
      </c>
      <c r="N48" s="878">
        <v>0</v>
      </c>
      <c r="O48" s="878">
        <v>0</v>
      </c>
      <c r="P48" s="878">
        <v>4</v>
      </c>
      <c r="Q48" s="882" t="s">
        <v>724</v>
      </c>
      <c r="R48" s="882" t="s">
        <v>724</v>
      </c>
      <c r="S48" s="882" t="s">
        <v>724</v>
      </c>
      <c r="T48" s="883" t="s">
        <v>966</v>
      </c>
    </row>
    <row r="49" spans="1:20" ht="14.25" customHeight="1">
      <c r="A49" s="214" t="s">
        <v>46</v>
      </c>
      <c r="B49" s="1468">
        <v>50</v>
      </c>
      <c r="C49" s="517">
        <f t="shared" si="0"/>
        <v>2</v>
      </c>
      <c r="D49" s="516">
        <f t="shared" si="1"/>
        <v>28</v>
      </c>
      <c r="E49" s="1469">
        <v>2</v>
      </c>
      <c r="F49" s="1469">
        <v>0</v>
      </c>
      <c r="G49" s="1471">
        <v>28</v>
      </c>
      <c r="H49" s="1471">
        <v>0</v>
      </c>
      <c r="I49" s="1471">
        <v>115</v>
      </c>
      <c r="J49" s="1469">
        <v>139</v>
      </c>
      <c r="K49" s="1469">
        <v>1770</v>
      </c>
      <c r="L49" s="1471">
        <v>15</v>
      </c>
      <c r="M49" s="1471">
        <v>11</v>
      </c>
      <c r="N49" s="1470">
        <v>33</v>
      </c>
      <c r="O49" s="1470">
        <v>1</v>
      </c>
      <c r="P49" s="1470">
        <v>32</v>
      </c>
      <c r="Q49" s="1472" t="s">
        <v>724</v>
      </c>
      <c r="R49" s="1472" t="s">
        <v>724</v>
      </c>
      <c r="S49" s="1472" t="s">
        <v>652</v>
      </c>
      <c r="T49" s="1473" t="s">
        <v>398</v>
      </c>
    </row>
    <row r="50" spans="1:20" s="51" customFormat="1" ht="14.25" customHeight="1">
      <c r="A50" s="214" t="s">
        <v>47</v>
      </c>
      <c r="B50" s="2295">
        <v>81</v>
      </c>
      <c r="C50" s="517">
        <f t="shared" si="0"/>
        <v>2</v>
      </c>
      <c r="D50" s="516">
        <f t="shared" si="1"/>
        <v>23</v>
      </c>
      <c r="E50" s="2296">
        <v>1</v>
      </c>
      <c r="F50" s="2296">
        <v>1</v>
      </c>
      <c r="G50" s="2298">
        <v>23</v>
      </c>
      <c r="H50" s="2298">
        <v>0</v>
      </c>
      <c r="I50" s="2298">
        <v>36</v>
      </c>
      <c r="J50" s="2296">
        <v>324</v>
      </c>
      <c r="K50" s="2296">
        <v>4712</v>
      </c>
      <c r="L50" s="2298">
        <v>23</v>
      </c>
      <c r="M50" s="2298">
        <v>81</v>
      </c>
      <c r="N50" s="2297">
        <v>4</v>
      </c>
      <c r="O50" s="2297">
        <v>0</v>
      </c>
      <c r="P50" s="2297">
        <v>4</v>
      </c>
      <c r="Q50" s="2299" t="s">
        <v>652</v>
      </c>
      <c r="R50" s="2299" t="s">
        <v>724</v>
      </c>
      <c r="S50" s="2299" t="s">
        <v>724</v>
      </c>
      <c r="T50" s="2300" t="s">
        <v>652</v>
      </c>
    </row>
    <row r="51" spans="1:20" ht="14.25" customHeight="1">
      <c r="A51" s="214" t="s">
        <v>48</v>
      </c>
      <c r="B51" s="1280">
        <v>117</v>
      </c>
      <c r="C51" s="517">
        <f t="shared" si="0"/>
        <v>3</v>
      </c>
      <c r="D51" s="516">
        <f t="shared" si="1"/>
        <v>70</v>
      </c>
      <c r="E51" s="1281">
        <v>3</v>
      </c>
      <c r="F51" s="1281">
        <v>0</v>
      </c>
      <c r="G51" s="1283">
        <v>69</v>
      </c>
      <c r="H51" s="1283">
        <v>1</v>
      </c>
      <c r="I51" s="1283">
        <v>24</v>
      </c>
      <c r="J51" s="1281">
        <v>458</v>
      </c>
      <c r="K51" s="1281">
        <v>6136</v>
      </c>
      <c r="L51" s="1283">
        <v>37</v>
      </c>
      <c r="M51" s="1283">
        <v>14</v>
      </c>
      <c r="N51" s="1282" t="s">
        <v>428</v>
      </c>
      <c r="O51" s="1282" t="s">
        <v>428</v>
      </c>
      <c r="P51" s="1282" t="s">
        <v>428</v>
      </c>
      <c r="Q51" s="1284" t="s">
        <v>724</v>
      </c>
      <c r="R51" s="1284" t="s">
        <v>652</v>
      </c>
      <c r="S51" s="1284" t="s">
        <v>652</v>
      </c>
      <c r="T51" s="1285"/>
    </row>
    <row r="52" spans="1:20" ht="14.25" customHeight="1">
      <c r="A52" s="214" t="s">
        <v>49</v>
      </c>
      <c r="B52" s="861">
        <v>307</v>
      </c>
      <c r="C52" s="517">
        <f t="shared" si="0"/>
        <v>7</v>
      </c>
      <c r="D52" s="516">
        <f t="shared" si="1"/>
        <v>61</v>
      </c>
      <c r="E52" s="862">
        <v>7</v>
      </c>
      <c r="F52" s="862">
        <v>0</v>
      </c>
      <c r="G52" s="864">
        <v>61</v>
      </c>
      <c r="H52" s="864">
        <v>0</v>
      </c>
      <c r="I52" s="864">
        <v>289</v>
      </c>
      <c r="J52" s="862">
        <v>609</v>
      </c>
      <c r="K52" s="862">
        <v>10061</v>
      </c>
      <c r="L52" s="864">
        <v>57</v>
      </c>
      <c r="M52" s="864">
        <v>32</v>
      </c>
      <c r="N52" s="863">
        <v>12</v>
      </c>
      <c r="O52" s="863">
        <v>6</v>
      </c>
      <c r="P52" s="863">
        <v>6</v>
      </c>
      <c r="Q52" s="865" t="s">
        <v>724</v>
      </c>
      <c r="R52" s="865" t="s">
        <v>724</v>
      </c>
      <c r="S52" s="865" t="s">
        <v>724</v>
      </c>
      <c r="T52" s="866" t="s">
        <v>398</v>
      </c>
    </row>
    <row r="53" spans="1:20" ht="14.25" customHeight="1">
      <c r="A53" s="214" t="s">
        <v>50</v>
      </c>
      <c r="B53" s="4430">
        <v>204</v>
      </c>
      <c r="C53" s="517">
        <f t="shared" si="0"/>
        <v>6</v>
      </c>
      <c r="D53" s="516">
        <f t="shared" si="1"/>
        <v>75</v>
      </c>
      <c r="E53" s="4431">
        <v>5</v>
      </c>
      <c r="F53" s="4431">
        <v>1</v>
      </c>
      <c r="G53" s="4433">
        <v>75</v>
      </c>
      <c r="H53" s="4433">
        <v>0</v>
      </c>
      <c r="I53" s="4433">
        <v>158</v>
      </c>
      <c r="J53" s="4431">
        <v>667</v>
      </c>
      <c r="K53" s="4431" t="s">
        <v>2437</v>
      </c>
      <c r="L53" s="4433">
        <v>60</v>
      </c>
      <c r="M53" s="4433">
        <v>0</v>
      </c>
      <c r="N53" s="4432" t="s">
        <v>428</v>
      </c>
      <c r="O53" s="4432" t="s">
        <v>428</v>
      </c>
      <c r="P53" s="4432" t="s">
        <v>428</v>
      </c>
      <c r="Q53" s="4434" t="s">
        <v>652</v>
      </c>
      <c r="R53" s="4434" t="s">
        <v>652</v>
      </c>
      <c r="S53" s="4434" t="s">
        <v>652</v>
      </c>
      <c r="T53" s="4435" t="s">
        <v>2253</v>
      </c>
    </row>
    <row r="54" spans="1:20" ht="14.25" customHeight="1">
      <c r="A54" s="214" t="s">
        <v>51</v>
      </c>
      <c r="B54" s="3819">
        <v>102</v>
      </c>
      <c r="C54" s="517">
        <f t="shared" si="0"/>
        <v>4</v>
      </c>
      <c r="D54" s="516">
        <f t="shared" si="1"/>
        <v>52</v>
      </c>
      <c r="E54" s="3820">
        <v>4</v>
      </c>
      <c r="F54" s="3820">
        <v>0</v>
      </c>
      <c r="G54" s="3822">
        <v>52</v>
      </c>
      <c r="H54" s="3822">
        <v>0</v>
      </c>
      <c r="I54" s="3822">
        <v>183</v>
      </c>
      <c r="J54" s="3820">
        <v>370</v>
      </c>
      <c r="K54" s="3820">
        <v>7121</v>
      </c>
      <c r="L54" s="3822">
        <v>30</v>
      </c>
      <c r="M54" s="3822" t="s">
        <v>2179</v>
      </c>
      <c r="N54" s="3821">
        <v>39</v>
      </c>
      <c r="O54" s="3821">
        <v>13</v>
      </c>
      <c r="P54" s="3821">
        <v>26</v>
      </c>
      <c r="Q54" s="3823" t="s">
        <v>724</v>
      </c>
      <c r="R54" s="3823" t="s">
        <v>652</v>
      </c>
      <c r="S54" s="3823" t="s">
        <v>652</v>
      </c>
      <c r="T54" s="3824" t="s">
        <v>398</v>
      </c>
    </row>
    <row r="55" spans="1:20" ht="14.25" customHeight="1">
      <c r="A55" s="214" t="s">
        <v>52</v>
      </c>
      <c r="B55" s="3056">
        <v>22</v>
      </c>
      <c r="C55" s="517">
        <f t="shared" si="0"/>
        <v>2</v>
      </c>
      <c r="D55" s="516">
        <f t="shared" si="1"/>
        <v>16</v>
      </c>
      <c r="E55" s="3057">
        <v>1</v>
      </c>
      <c r="F55" s="3057">
        <v>1</v>
      </c>
      <c r="G55" s="3059">
        <v>16</v>
      </c>
      <c r="H55" s="3059">
        <v>0</v>
      </c>
      <c r="I55" s="3059">
        <v>108</v>
      </c>
      <c r="J55" s="3057">
        <v>111</v>
      </c>
      <c r="K55" s="3057">
        <v>913</v>
      </c>
      <c r="L55" s="3059">
        <v>6</v>
      </c>
      <c r="M55" s="3059">
        <v>4</v>
      </c>
      <c r="N55" s="3058">
        <v>40</v>
      </c>
      <c r="O55" s="3058">
        <v>7</v>
      </c>
      <c r="P55" s="3058">
        <v>33</v>
      </c>
      <c r="Q55" s="3060" t="s">
        <v>652</v>
      </c>
      <c r="R55" s="3060" t="s">
        <v>724</v>
      </c>
      <c r="S55" s="3060" t="s">
        <v>724</v>
      </c>
      <c r="T55" s="3061" t="s">
        <v>966</v>
      </c>
    </row>
    <row r="56" spans="1:20" s="24" customFormat="1">
      <c r="A56" s="214" t="s">
        <v>53</v>
      </c>
      <c r="B56" s="2389">
        <v>19</v>
      </c>
      <c r="C56" s="517">
        <f t="shared" si="0"/>
        <v>1</v>
      </c>
      <c r="D56" s="516">
        <f t="shared" si="1"/>
        <v>13</v>
      </c>
      <c r="E56" s="2390">
        <v>1</v>
      </c>
      <c r="F56" s="2390">
        <v>0</v>
      </c>
      <c r="G56" s="2392">
        <v>13</v>
      </c>
      <c r="H56" s="2392">
        <v>0</v>
      </c>
      <c r="I56" s="2392">
        <v>36</v>
      </c>
      <c r="J56" s="2390">
        <v>71</v>
      </c>
      <c r="K56" s="2390">
        <v>391</v>
      </c>
      <c r="L56" s="2392">
        <v>5</v>
      </c>
      <c r="M56" s="2392">
        <v>0</v>
      </c>
      <c r="N56" s="2391">
        <v>9</v>
      </c>
      <c r="O56" s="2391">
        <v>1</v>
      </c>
      <c r="P56" s="2391">
        <v>8</v>
      </c>
      <c r="Q56" s="2393" t="s">
        <v>724</v>
      </c>
      <c r="R56" s="2393" t="s">
        <v>652</v>
      </c>
      <c r="S56" s="2393" t="s">
        <v>724</v>
      </c>
      <c r="T56" s="2394" t="s">
        <v>1616</v>
      </c>
    </row>
    <row r="57" spans="1:20" ht="14.25" customHeight="1">
      <c r="A57" s="214" t="s">
        <v>54</v>
      </c>
      <c r="B57" s="1668">
        <v>27</v>
      </c>
      <c r="C57" s="517">
        <f t="shared" si="0"/>
        <v>1</v>
      </c>
      <c r="D57" s="516">
        <f t="shared" si="1"/>
        <v>15</v>
      </c>
      <c r="E57" s="1669">
        <v>1</v>
      </c>
      <c r="F57" s="1669">
        <v>0</v>
      </c>
      <c r="G57" s="1671">
        <v>15</v>
      </c>
      <c r="H57" s="1671">
        <v>0</v>
      </c>
      <c r="I57" s="1671">
        <v>36</v>
      </c>
      <c r="J57" s="1669">
        <v>108</v>
      </c>
      <c r="K57" s="1669">
        <v>963</v>
      </c>
      <c r="L57" s="1671">
        <v>5</v>
      </c>
      <c r="M57" s="1671">
        <v>0</v>
      </c>
      <c r="N57" s="1670">
        <v>6</v>
      </c>
      <c r="O57" s="1670">
        <v>0</v>
      </c>
      <c r="P57" s="1670">
        <v>6</v>
      </c>
      <c r="Q57" s="1672" t="s">
        <v>724</v>
      </c>
      <c r="R57" s="1672" t="s">
        <v>724</v>
      </c>
      <c r="S57" s="1672" t="s">
        <v>724</v>
      </c>
      <c r="T57" s="1673" t="s">
        <v>781</v>
      </c>
    </row>
    <row r="58" spans="1:20" ht="108">
      <c r="A58" s="214" t="s">
        <v>55</v>
      </c>
      <c r="B58" s="5310">
        <v>70</v>
      </c>
      <c r="C58" s="517">
        <f t="shared" si="0"/>
        <v>2</v>
      </c>
      <c r="D58" s="516">
        <f t="shared" si="1"/>
        <v>46</v>
      </c>
      <c r="E58" s="5311">
        <v>2</v>
      </c>
      <c r="F58" s="5311">
        <v>0</v>
      </c>
      <c r="G58" s="5313">
        <v>46</v>
      </c>
      <c r="H58" s="5313">
        <v>0</v>
      </c>
      <c r="I58" s="5313">
        <v>27</v>
      </c>
      <c r="J58" s="5311">
        <v>248</v>
      </c>
      <c r="K58" s="5311">
        <v>1063</v>
      </c>
      <c r="L58" s="5313">
        <v>16</v>
      </c>
      <c r="M58" s="5313">
        <v>7</v>
      </c>
      <c r="N58" s="5312">
        <v>18</v>
      </c>
      <c r="O58" s="5312" t="s">
        <v>2875</v>
      </c>
      <c r="P58" s="5312">
        <v>17</v>
      </c>
      <c r="Q58" s="5314" t="s">
        <v>724</v>
      </c>
      <c r="R58" s="5314" t="s">
        <v>724</v>
      </c>
      <c r="S58" s="5314" t="s">
        <v>724</v>
      </c>
      <c r="T58" s="5315" t="s">
        <v>2876</v>
      </c>
    </row>
    <row r="59" spans="1:20" ht="14.25" customHeight="1">
      <c r="A59" s="214" t="s">
        <v>56</v>
      </c>
      <c r="B59" s="5620">
        <v>63</v>
      </c>
      <c r="C59" s="517">
        <f t="shared" si="0"/>
        <v>3</v>
      </c>
      <c r="D59" s="516">
        <f t="shared" si="1"/>
        <v>44</v>
      </c>
      <c r="E59" s="5621">
        <v>2</v>
      </c>
      <c r="F59" s="5621">
        <v>1</v>
      </c>
      <c r="G59" s="5623">
        <v>44</v>
      </c>
      <c r="H59" s="5623">
        <v>0</v>
      </c>
      <c r="I59" s="5623">
        <v>134</v>
      </c>
      <c r="J59" s="5621">
        <v>205</v>
      </c>
      <c r="K59" s="5621">
        <v>1848</v>
      </c>
      <c r="L59" s="5623">
        <v>6</v>
      </c>
      <c r="M59" s="5623">
        <v>4</v>
      </c>
      <c r="N59" s="5622">
        <v>22</v>
      </c>
      <c r="O59" s="5622">
        <v>6</v>
      </c>
      <c r="P59" s="5622">
        <v>16</v>
      </c>
      <c r="Q59" s="5624" t="s">
        <v>652</v>
      </c>
      <c r="R59" s="5624" t="s">
        <v>724</v>
      </c>
      <c r="S59" s="5624" t="s">
        <v>652</v>
      </c>
      <c r="T59" s="5625"/>
    </row>
    <row r="60" spans="1:20" ht="14.25" customHeight="1">
      <c r="A60" s="214" t="s">
        <v>57</v>
      </c>
      <c r="B60" s="5343">
        <v>1079</v>
      </c>
      <c r="C60" s="517">
        <f t="shared" si="0"/>
        <v>28</v>
      </c>
      <c r="D60" s="516">
        <f t="shared" si="1"/>
        <v>324</v>
      </c>
      <c r="E60" s="5344">
        <v>27</v>
      </c>
      <c r="F60" s="5344">
        <v>1</v>
      </c>
      <c r="G60" s="5345">
        <v>324</v>
      </c>
      <c r="H60" s="5345">
        <v>0</v>
      </c>
      <c r="I60" s="3625">
        <v>828</v>
      </c>
      <c r="J60" s="3623">
        <v>3708</v>
      </c>
      <c r="K60" s="3623">
        <v>50291</v>
      </c>
      <c r="L60" s="3625">
        <v>279</v>
      </c>
      <c r="M60" s="3625">
        <v>324</v>
      </c>
      <c r="N60" s="3624">
        <v>1032</v>
      </c>
      <c r="O60" s="3624" t="s">
        <v>428</v>
      </c>
      <c r="P60" s="3624" t="s">
        <v>428</v>
      </c>
      <c r="Q60" s="3626" t="s">
        <v>724</v>
      </c>
      <c r="R60" s="3626" t="s">
        <v>724</v>
      </c>
      <c r="S60" s="3626" t="s">
        <v>724</v>
      </c>
      <c r="T60" s="3627" t="s">
        <v>2106</v>
      </c>
    </row>
    <row r="61" spans="1:20" s="24" customFormat="1" ht="14.25" customHeight="1">
      <c r="A61" s="214" t="s">
        <v>58</v>
      </c>
      <c r="B61" s="1565">
        <v>94</v>
      </c>
      <c r="C61" s="517">
        <f t="shared" si="0"/>
        <v>2</v>
      </c>
      <c r="D61" s="516">
        <f t="shared" si="1"/>
        <v>34</v>
      </c>
      <c r="E61" s="1566">
        <v>1</v>
      </c>
      <c r="F61" s="1566">
        <v>1</v>
      </c>
      <c r="G61" s="1568">
        <v>33</v>
      </c>
      <c r="H61" s="1568">
        <v>1</v>
      </c>
      <c r="I61" s="1568">
        <v>87</v>
      </c>
      <c r="J61" s="1566">
        <v>167</v>
      </c>
      <c r="K61" s="1566">
        <v>81</v>
      </c>
      <c r="L61" s="1568">
        <v>2463</v>
      </c>
      <c r="M61" s="1568">
        <v>17</v>
      </c>
      <c r="N61" s="1567">
        <v>4</v>
      </c>
      <c r="O61" s="1567">
        <v>0</v>
      </c>
      <c r="P61" s="1567">
        <v>4</v>
      </c>
      <c r="Q61" s="1569" t="s">
        <v>652</v>
      </c>
      <c r="R61" s="1569" t="s">
        <v>724</v>
      </c>
      <c r="S61" s="1569" t="s">
        <v>652</v>
      </c>
      <c r="T61" s="1570"/>
    </row>
    <row r="62" spans="1:20" ht="14.25" customHeight="1">
      <c r="A62" s="214" t="s">
        <v>59</v>
      </c>
      <c r="B62" s="4629">
        <v>34</v>
      </c>
      <c r="C62" s="517">
        <f t="shared" si="0"/>
        <v>1</v>
      </c>
      <c r="D62" s="516">
        <f t="shared" si="1"/>
        <v>18</v>
      </c>
      <c r="E62" s="4630">
        <v>0</v>
      </c>
      <c r="F62" s="4630">
        <v>1</v>
      </c>
      <c r="G62" s="4632">
        <v>18</v>
      </c>
      <c r="H62" s="4632">
        <v>0</v>
      </c>
      <c r="I62" s="4632">
        <v>53</v>
      </c>
      <c r="J62" s="4630">
        <v>147</v>
      </c>
      <c r="K62" s="4630">
        <v>875</v>
      </c>
      <c r="L62" s="4632">
        <v>11</v>
      </c>
      <c r="M62" s="4632">
        <v>20</v>
      </c>
      <c r="N62" s="4631">
        <v>35</v>
      </c>
      <c r="O62" s="4631">
        <v>9</v>
      </c>
      <c r="P62" s="4631">
        <v>26</v>
      </c>
      <c r="Q62" s="4633" t="s">
        <v>724</v>
      </c>
      <c r="R62" s="4633" t="s">
        <v>724</v>
      </c>
      <c r="S62" s="4633" t="s">
        <v>652</v>
      </c>
      <c r="T62" s="4634" t="s">
        <v>398</v>
      </c>
    </row>
    <row r="63" spans="1:20" ht="24">
      <c r="A63" s="214" t="s">
        <v>60</v>
      </c>
      <c r="B63" s="4728">
        <v>61</v>
      </c>
      <c r="C63" s="517">
        <f t="shared" si="0"/>
        <v>2</v>
      </c>
      <c r="D63" s="516">
        <f t="shared" si="1"/>
        <v>33</v>
      </c>
      <c r="E63" s="4729">
        <v>2</v>
      </c>
      <c r="F63" s="4729">
        <v>0</v>
      </c>
      <c r="G63" s="4731">
        <v>33</v>
      </c>
      <c r="H63" s="4731">
        <v>0</v>
      </c>
      <c r="I63" s="4731">
        <v>28</v>
      </c>
      <c r="J63" s="4729">
        <v>151</v>
      </c>
      <c r="K63" s="4729">
        <v>2</v>
      </c>
      <c r="L63" s="4731">
        <v>21</v>
      </c>
      <c r="M63" s="4731" t="s">
        <v>2570</v>
      </c>
      <c r="N63" s="4730">
        <v>61</v>
      </c>
      <c r="O63" s="4730" t="s">
        <v>428</v>
      </c>
      <c r="P63" s="4730" t="s">
        <v>428</v>
      </c>
      <c r="Q63" s="4732" t="s">
        <v>724</v>
      </c>
      <c r="R63" s="4732" t="s">
        <v>724</v>
      </c>
      <c r="S63" s="4732" t="s">
        <v>724</v>
      </c>
      <c r="T63" s="4733" t="s">
        <v>2571</v>
      </c>
    </row>
    <row r="64" spans="1:20" ht="14.25" customHeight="1">
      <c r="A64" s="214" t="s">
        <v>61</v>
      </c>
      <c r="B64" s="5527">
        <v>165</v>
      </c>
      <c r="C64" s="517">
        <f t="shared" si="0"/>
        <v>6</v>
      </c>
      <c r="D64" s="516">
        <f t="shared" si="1"/>
        <v>80</v>
      </c>
      <c r="E64" s="5528">
        <v>6</v>
      </c>
      <c r="F64" s="5528">
        <v>0</v>
      </c>
      <c r="G64" s="5530">
        <v>80</v>
      </c>
      <c r="H64" s="5530">
        <v>0</v>
      </c>
      <c r="I64" s="5530">
        <v>86</v>
      </c>
      <c r="J64" s="5528">
        <v>562</v>
      </c>
      <c r="K64" s="5528">
        <v>11734</v>
      </c>
      <c r="L64" s="5530">
        <v>46</v>
      </c>
      <c r="M64" s="5530">
        <v>94</v>
      </c>
      <c r="N64" s="5529">
        <v>261</v>
      </c>
      <c r="O64" s="5529">
        <v>26</v>
      </c>
      <c r="P64" s="5529">
        <v>104</v>
      </c>
      <c r="Q64" s="5531" t="s">
        <v>724</v>
      </c>
      <c r="R64" s="5531" t="s">
        <v>724</v>
      </c>
      <c r="S64" s="5531" t="s">
        <v>652</v>
      </c>
      <c r="T64" s="5532" t="s">
        <v>725</v>
      </c>
    </row>
    <row r="65" spans="1:20">
      <c r="A65" s="214" t="s">
        <v>62</v>
      </c>
      <c r="B65" s="3917">
        <v>37</v>
      </c>
      <c r="C65" s="517">
        <f t="shared" si="0"/>
        <v>2</v>
      </c>
      <c r="D65" s="516">
        <f t="shared" si="1"/>
        <v>21</v>
      </c>
      <c r="E65" s="3918">
        <v>2</v>
      </c>
      <c r="F65" s="3918">
        <v>0</v>
      </c>
      <c r="G65" s="3920">
        <v>21</v>
      </c>
      <c r="H65" s="3920">
        <v>0</v>
      </c>
      <c r="I65" s="3920">
        <v>72</v>
      </c>
      <c r="J65" s="3918">
        <v>100</v>
      </c>
      <c r="K65" s="3918">
        <v>2641</v>
      </c>
      <c r="L65" s="3920">
        <v>15</v>
      </c>
      <c r="M65" s="3920">
        <v>23</v>
      </c>
      <c r="N65" s="3919">
        <v>23</v>
      </c>
      <c r="O65" s="3919">
        <v>3</v>
      </c>
      <c r="P65" s="3919">
        <v>20</v>
      </c>
      <c r="Q65" s="3921" t="s">
        <v>724</v>
      </c>
      <c r="R65" s="3921" t="s">
        <v>724</v>
      </c>
      <c r="S65" s="3921" t="s">
        <v>724</v>
      </c>
      <c r="T65" s="3922" t="s">
        <v>2217</v>
      </c>
    </row>
    <row r="66" spans="1:20">
      <c r="A66" s="214" t="s">
        <v>63</v>
      </c>
      <c r="B66" s="2674">
        <v>50</v>
      </c>
      <c r="C66" s="517">
        <f t="shared" si="0"/>
        <v>1</v>
      </c>
      <c r="D66" s="516">
        <f t="shared" si="1"/>
        <v>24</v>
      </c>
      <c r="E66" s="2675">
        <v>0</v>
      </c>
      <c r="F66" s="2675">
        <v>1</v>
      </c>
      <c r="G66" s="2677">
        <v>23</v>
      </c>
      <c r="H66" s="2677">
        <v>1</v>
      </c>
      <c r="I66" s="2677">
        <v>36</v>
      </c>
      <c r="J66" s="2675">
        <v>153</v>
      </c>
      <c r="K66" s="2675">
        <v>572</v>
      </c>
      <c r="L66" s="2677">
        <v>15</v>
      </c>
      <c r="M66" s="2677">
        <v>15</v>
      </c>
      <c r="N66" s="2676">
        <v>3</v>
      </c>
      <c r="O66" s="2676">
        <v>0</v>
      </c>
      <c r="P66" s="2676">
        <v>3</v>
      </c>
      <c r="Q66" s="2678" t="s">
        <v>724</v>
      </c>
      <c r="R66" s="2678" t="s">
        <v>652</v>
      </c>
      <c r="S66" s="2678" t="s">
        <v>724</v>
      </c>
      <c r="T66" s="2679" t="s">
        <v>1725</v>
      </c>
    </row>
    <row r="67" spans="1:20" ht="14.25" customHeight="1">
      <c r="A67" s="214" t="s">
        <v>64</v>
      </c>
      <c r="B67" s="5928">
        <v>67</v>
      </c>
      <c r="C67" s="517">
        <f t="shared" si="0"/>
        <v>2</v>
      </c>
      <c r="D67" s="516">
        <f t="shared" si="1"/>
        <v>37</v>
      </c>
      <c r="E67" s="5929">
        <v>1</v>
      </c>
      <c r="F67" s="5929">
        <v>1</v>
      </c>
      <c r="G67" s="5931">
        <v>37</v>
      </c>
      <c r="H67" s="5931">
        <v>0</v>
      </c>
      <c r="I67" s="5931">
        <v>34</v>
      </c>
      <c r="J67" s="5929">
        <v>224</v>
      </c>
      <c r="K67" s="5929">
        <v>13028</v>
      </c>
      <c r="L67" s="5931">
        <v>19</v>
      </c>
      <c r="M67" s="5931">
        <v>19</v>
      </c>
      <c r="N67" s="5930" t="s">
        <v>428</v>
      </c>
      <c r="O67" s="5930" t="s">
        <v>428</v>
      </c>
      <c r="P67" s="5930" t="s">
        <v>428</v>
      </c>
      <c r="Q67" s="5932" t="s">
        <v>724</v>
      </c>
      <c r="R67" s="5932" t="s">
        <v>724</v>
      </c>
      <c r="S67" s="5932" t="s">
        <v>724</v>
      </c>
      <c r="T67" s="5933" t="s">
        <v>724</v>
      </c>
    </row>
    <row r="68" spans="1:20" ht="14.25" customHeight="1">
      <c r="A68" s="8" t="s">
        <v>65</v>
      </c>
      <c r="B68" s="4531">
        <v>906</v>
      </c>
      <c r="C68" s="517">
        <f t="shared" si="0"/>
        <v>25</v>
      </c>
      <c r="D68" s="516">
        <f t="shared" si="1"/>
        <v>326</v>
      </c>
      <c r="E68" s="4532">
        <v>25</v>
      </c>
      <c r="F68" s="4532">
        <v>0</v>
      </c>
      <c r="G68" s="4534">
        <v>326</v>
      </c>
      <c r="H68" s="4534">
        <v>0</v>
      </c>
      <c r="I68" s="4534">
        <v>200</v>
      </c>
      <c r="J68" s="4532">
        <v>3992</v>
      </c>
      <c r="K68" s="4532">
        <v>46943</v>
      </c>
      <c r="L68" s="4534">
        <v>244</v>
      </c>
      <c r="M68" s="4534">
        <v>906</v>
      </c>
      <c r="N68" s="4533" t="s">
        <v>428</v>
      </c>
      <c r="O68" s="4533" t="s">
        <v>428</v>
      </c>
      <c r="P68" s="4533" t="s">
        <v>428</v>
      </c>
      <c r="Q68" s="4535" t="s">
        <v>724</v>
      </c>
      <c r="R68" s="4535" t="s">
        <v>652</v>
      </c>
      <c r="S68" s="4535" t="s">
        <v>724</v>
      </c>
      <c r="T68" s="4536"/>
    </row>
    <row r="69" spans="1:20" s="51" customFormat="1" ht="14.25" customHeight="1">
      <c r="A69" s="214" t="s">
        <v>66</v>
      </c>
      <c r="B69" s="6074">
        <v>40</v>
      </c>
      <c r="C69" s="517">
        <f t="shared" si="0"/>
        <v>1</v>
      </c>
      <c r="D69" s="516">
        <f t="shared" si="1"/>
        <v>17</v>
      </c>
      <c r="E69" s="6023">
        <v>0</v>
      </c>
      <c r="F69" s="6023">
        <v>1</v>
      </c>
      <c r="G69" s="6074">
        <v>17</v>
      </c>
      <c r="H69" s="6074">
        <v>0</v>
      </c>
      <c r="I69" s="6074">
        <v>18</v>
      </c>
      <c r="J69" s="6023">
        <v>59</v>
      </c>
      <c r="K69" s="6023">
        <v>455</v>
      </c>
      <c r="L69" s="6074">
        <v>9</v>
      </c>
      <c r="M69" s="6074">
        <v>4</v>
      </c>
      <c r="N69" s="6024">
        <v>0</v>
      </c>
      <c r="O69" s="6024" t="s">
        <v>428</v>
      </c>
      <c r="P69" s="6024" t="s">
        <v>428</v>
      </c>
      <c r="Q69" s="6075" t="s">
        <v>724</v>
      </c>
      <c r="R69" s="6075" t="s">
        <v>724</v>
      </c>
      <c r="S69" s="6075" t="s">
        <v>652</v>
      </c>
      <c r="T69" s="6076" t="s">
        <v>398</v>
      </c>
    </row>
    <row r="70" spans="1:20" ht="14.25" customHeight="1" thickBot="1">
      <c r="A70" s="215" t="s">
        <v>67</v>
      </c>
      <c r="B70" s="1944">
        <v>20</v>
      </c>
      <c r="C70" s="517">
        <f t="shared" si="0"/>
        <v>1</v>
      </c>
      <c r="D70" s="516">
        <f t="shared" si="1"/>
        <v>11</v>
      </c>
      <c r="E70" s="1945">
        <v>1</v>
      </c>
      <c r="F70" s="1945">
        <v>0</v>
      </c>
      <c r="G70" s="1947">
        <v>11</v>
      </c>
      <c r="H70" s="1947">
        <v>0</v>
      </c>
      <c r="I70" s="1947">
        <v>72</v>
      </c>
      <c r="J70" s="1945">
        <v>88</v>
      </c>
      <c r="K70" s="1945">
        <v>587</v>
      </c>
      <c r="L70" s="1947">
        <v>6</v>
      </c>
      <c r="M70" s="1947">
        <v>1</v>
      </c>
      <c r="N70" s="1946">
        <v>18</v>
      </c>
      <c r="O70" s="1946">
        <v>6</v>
      </c>
      <c r="P70" s="1946">
        <v>15</v>
      </c>
      <c r="Q70" s="1948" t="s">
        <v>724</v>
      </c>
      <c r="R70" s="1948" t="s">
        <v>652</v>
      </c>
      <c r="S70" s="1948" t="s">
        <v>652</v>
      </c>
      <c r="T70" s="1949" t="s">
        <v>398</v>
      </c>
    </row>
    <row r="71" spans="1:20" ht="14.25" customHeight="1" thickBot="1">
      <c r="A71" s="215" t="s">
        <v>68</v>
      </c>
      <c r="B71" s="216"/>
      <c r="C71" s="216"/>
      <c r="D71" s="216"/>
      <c r="E71" s="216"/>
      <c r="F71" s="216"/>
      <c r="G71" s="216"/>
      <c r="H71" s="216"/>
      <c r="I71" s="216"/>
      <c r="J71" s="216"/>
      <c r="K71" s="216"/>
      <c r="L71" s="216"/>
      <c r="M71" s="216"/>
      <c r="N71" s="145"/>
      <c r="O71" s="145"/>
      <c r="P71" s="145"/>
      <c r="Q71" s="125"/>
      <c r="R71" s="125"/>
      <c r="S71" s="125"/>
      <c r="T71" s="314"/>
    </row>
    <row r="72" spans="1:20" ht="60">
      <c r="A72" s="8" t="s">
        <v>69</v>
      </c>
      <c r="B72" s="4134">
        <v>675</v>
      </c>
      <c r="C72" s="517">
        <f t="shared" ref="C72" si="2">SUM(E72:F72)</f>
        <v>27</v>
      </c>
      <c r="D72" s="516">
        <f t="shared" ref="D72" si="3">SUM(G72:H72)</f>
        <v>190</v>
      </c>
      <c r="E72" s="4134">
        <v>26</v>
      </c>
      <c r="F72" s="4320">
        <v>1</v>
      </c>
      <c r="G72" s="4134">
        <v>190</v>
      </c>
      <c r="H72" s="4320">
        <v>0</v>
      </c>
      <c r="I72" s="4320">
        <v>766</v>
      </c>
      <c r="J72" s="4320">
        <v>4326</v>
      </c>
      <c r="K72" s="4320">
        <v>58728</v>
      </c>
      <c r="L72" s="4320">
        <v>168</v>
      </c>
      <c r="M72" s="4320" t="s">
        <v>2367</v>
      </c>
      <c r="N72" s="4143" t="s">
        <v>428</v>
      </c>
      <c r="O72" s="4143" t="s">
        <v>428</v>
      </c>
      <c r="P72" s="4143" t="s">
        <v>428</v>
      </c>
      <c r="Q72" s="4153" t="s">
        <v>724</v>
      </c>
      <c r="R72" s="4152" t="s">
        <v>724</v>
      </c>
      <c r="S72" s="4152" t="s">
        <v>724</v>
      </c>
      <c r="T72" s="4152" t="s">
        <v>2368</v>
      </c>
    </row>
    <row r="73" spans="1:20" ht="60">
      <c r="A73" s="8" t="s">
        <v>70</v>
      </c>
      <c r="B73" s="4134">
        <v>1378</v>
      </c>
      <c r="C73" s="517">
        <f t="shared" ref="C73:C76" si="4">SUM(E73:F73)</f>
        <v>50</v>
      </c>
      <c r="D73" s="516">
        <f t="shared" ref="D73:D76" si="5">SUM(G73:H73)</f>
        <v>399</v>
      </c>
      <c r="E73" s="4134">
        <v>49</v>
      </c>
      <c r="F73" s="4320">
        <v>1</v>
      </c>
      <c r="G73" s="4134">
        <v>399</v>
      </c>
      <c r="H73" s="4320">
        <v>0</v>
      </c>
      <c r="I73" s="4320">
        <v>2664</v>
      </c>
      <c r="J73" s="4320">
        <v>9148</v>
      </c>
      <c r="K73" s="4134">
        <v>244134</v>
      </c>
      <c r="L73" s="4320">
        <v>349</v>
      </c>
      <c r="M73" s="4320" t="s">
        <v>2367</v>
      </c>
      <c r="N73" s="4143" t="s">
        <v>428</v>
      </c>
      <c r="O73" s="4143" t="s">
        <v>428</v>
      </c>
      <c r="P73" s="4143" t="s">
        <v>428</v>
      </c>
      <c r="Q73" s="4153" t="s">
        <v>724</v>
      </c>
      <c r="R73" s="4152" t="s">
        <v>724</v>
      </c>
      <c r="S73" s="4152" t="s">
        <v>724</v>
      </c>
      <c r="T73" s="4152" t="s">
        <v>2368</v>
      </c>
    </row>
    <row r="74" spans="1:20" ht="60">
      <c r="A74" s="8" t="s">
        <v>71</v>
      </c>
      <c r="B74" s="4134">
        <v>894</v>
      </c>
      <c r="C74" s="517">
        <f t="shared" si="4"/>
        <v>37</v>
      </c>
      <c r="D74" s="516">
        <f t="shared" si="5"/>
        <v>254</v>
      </c>
      <c r="E74" s="4134">
        <v>35</v>
      </c>
      <c r="F74" s="4320">
        <v>2</v>
      </c>
      <c r="G74" s="4134">
        <v>254</v>
      </c>
      <c r="H74" s="4320">
        <v>0</v>
      </c>
      <c r="I74" s="4320">
        <v>1504</v>
      </c>
      <c r="J74" s="4320">
        <v>5419</v>
      </c>
      <c r="K74" s="4320">
        <v>212589</v>
      </c>
      <c r="L74" s="4320">
        <v>194</v>
      </c>
      <c r="M74" s="4320" t="s">
        <v>2367</v>
      </c>
      <c r="N74" s="4143" t="s">
        <v>428</v>
      </c>
      <c r="O74" s="4143" t="s">
        <v>428</v>
      </c>
      <c r="P74" s="4143" t="s">
        <v>428</v>
      </c>
      <c r="Q74" s="4153" t="s">
        <v>724</v>
      </c>
      <c r="R74" s="4152" t="s">
        <v>724</v>
      </c>
      <c r="S74" s="4152" t="s">
        <v>724</v>
      </c>
      <c r="T74" s="4152" t="s">
        <v>2368</v>
      </c>
    </row>
    <row r="75" spans="1:20" ht="60">
      <c r="A75" s="8" t="s">
        <v>72</v>
      </c>
      <c r="B75" s="4134">
        <v>1137</v>
      </c>
      <c r="C75" s="517">
        <f t="shared" si="4"/>
        <v>36</v>
      </c>
      <c r="D75" s="516">
        <f t="shared" si="5"/>
        <v>293</v>
      </c>
      <c r="E75" s="4134">
        <v>35</v>
      </c>
      <c r="F75" s="4320">
        <v>1</v>
      </c>
      <c r="G75" s="4134">
        <v>293</v>
      </c>
      <c r="H75" s="4320">
        <v>0</v>
      </c>
      <c r="I75" s="4320">
        <v>3198</v>
      </c>
      <c r="J75" s="4320">
        <v>7353</v>
      </c>
      <c r="K75" s="4320">
        <v>166497</v>
      </c>
      <c r="L75" s="4320">
        <v>269</v>
      </c>
      <c r="M75" s="4320" t="s">
        <v>2367</v>
      </c>
      <c r="N75" s="4143" t="s">
        <v>428</v>
      </c>
      <c r="O75" s="4143" t="s">
        <v>428</v>
      </c>
      <c r="P75" s="4143" t="s">
        <v>428</v>
      </c>
      <c r="Q75" s="4153" t="s">
        <v>724</v>
      </c>
      <c r="R75" s="4152" t="s">
        <v>724</v>
      </c>
      <c r="S75" s="4152" t="s">
        <v>724</v>
      </c>
      <c r="T75" s="4152" t="s">
        <v>2368</v>
      </c>
    </row>
    <row r="76" spans="1:20" ht="60.75" thickBot="1">
      <c r="A76" s="217" t="s">
        <v>73</v>
      </c>
      <c r="B76" s="4148">
        <v>254</v>
      </c>
      <c r="C76" s="517">
        <f t="shared" si="4"/>
        <v>12</v>
      </c>
      <c r="D76" s="516">
        <f t="shared" si="5"/>
        <v>77</v>
      </c>
      <c r="E76" s="4148">
        <v>11</v>
      </c>
      <c r="F76" s="4321">
        <v>1</v>
      </c>
      <c r="G76" s="4148">
        <v>77</v>
      </c>
      <c r="H76" s="4321">
        <v>0</v>
      </c>
      <c r="I76" s="4321">
        <v>912</v>
      </c>
      <c r="J76" s="4321">
        <v>1951</v>
      </c>
      <c r="K76" s="4321">
        <v>53708</v>
      </c>
      <c r="L76" s="4321">
        <v>63</v>
      </c>
      <c r="M76" s="4321" t="s">
        <v>2367</v>
      </c>
      <c r="N76" s="4138" t="s">
        <v>428</v>
      </c>
      <c r="O76" s="4138" t="s">
        <v>428</v>
      </c>
      <c r="P76" s="4138" t="s">
        <v>428</v>
      </c>
      <c r="Q76" s="4153" t="s">
        <v>724</v>
      </c>
      <c r="R76" s="4151" t="s">
        <v>724</v>
      </c>
      <c r="S76" s="4151" t="s">
        <v>724</v>
      </c>
      <c r="T76" s="4151" t="s">
        <v>2368</v>
      </c>
    </row>
    <row r="77" spans="1:20" ht="14.25" customHeight="1" thickBot="1">
      <c r="A77" s="217" t="s">
        <v>74</v>
      </c>
      <c r="B77" s="216"/>
      <c r="C77" s="216"/>
      <c r="D77" s="216"/>
      <c r="E77" s="239"/>
      <c r="F77" s="240"/>
      <c r="G77" s="216"/>
      <c r="H77" s="216"/>
      <c r="I77" s="216"/>
      <c r="J77" s="242"/>
      <c r="K77" s="240"/>
      <c r="L77" s="240"/>
      <c r="M77" s="241"/>
      <c r="N77" s="117"/>
      <c r="O77" s="117"/>
      <c r="P77" s="117"/>
      <c r="Q77" s="125"/>
      <c r="R77" s="125"/>
      <c r="S77" s="125"/>
      <c r="T77" s="314"/>
    </row>
    <row r="78" spans="1:20" ht="14.25" customHeight="1" thickBot="1">
      <c r="A78" s="218" t="s">
        <v>75</v>
      </c>
      <c r="B78" s="219"/>
      <c r="C78" s="219"/>
      <c r="D78" s="219"/>
      <c r="E78" s="219"/>
      <c r="F78" s="219"/>
      <c r="G78" s="219"/>
      <c r="H78" s="219"/>
      <c r="I78" s="219"/>
      <c r="J78" s="219"/>
      <c r="K78" s="219"/>
      <c r="L78" s="219"/>
      <c r="M78" s="219"/>
      <c r="N78" s="126"/>
      <c r="O78" s="126"/>
      <c r="P78" s="126"/>
      <c r="Q78" s="142"/>
      <c r="R78" s="142"/>
      <c r="S78" s="142"/>
      <c r="T78" s="315"/>
    </row>
    <row r="79" spans="1:20" ht="13.5" thickTop="1"/>
    <row r="80" spans="1:20">
      <c r="M80" s="220"/>
    </row>
  </sheetData>
  <mergeCells count="25">
    <mergeCell ref="R11:R13"/>
    <mergeCell ref="S11:S13"/>
    <mergeCell ref="T11:T13"/>
    <mergeCell ref="N10:P10"/>
    <mergeCell ref="Q10:T10"/>
    <mergeCell ref="N11:N13"/>
    <mergeCell ref="O11:O13"/>
    <mergeCell ref="P11:P13"/>
    <mergeCell ref="Q11:Q13"/>
    <mergeCell ref="A11:A13"/>
    <mergeCell ref="B11:B13"/>
    <mergeCell ref="A4:B4"/>
    <mergeCell ref="A1:G1"/>
    <mergeCell ref="M11:M13"/>
    <mergeCell ref="K11:K13"/>
    <mergeCell ref="L11:L13"/>
    <mergeCell ref="C9:D9"/>
    <mergeCell ref="I9:J9"/>
    <mergeCell ref="B10:M10"/>
    <mergeCell ref="C11:D12"/>
    <mergeCell ref="I11:J12"/>
    <mergeCell ref="G11:H12"/>
    <mergeCell ref="E11:F12"/>
    <mergeCell ref="E9:F9"/>
    <mergeCell ref="G9:H9"/>
  </mergeCells>
  <phoneticPr fontId="83" type="noConversion"/>
  <dataValidations count="3">
    <dataValidation type="list" allowBlank="1" showInputMessage="1" showErrorMessage="1" sqref="R72:S76 R29:S33 R15:S23 R35:S47 R26:S27 R49:S68 R70:S70" xr:uid="{4B0F7926-DFA2-4640-9562-5F7808A4B308}">
      <formula1>"Select, Yes, No"</formula1>
    </dataValidation>
    <dataValidation type="list" allowBlank="1" showInputMessage="1" showErrorMessage="1" sqref="Q72 Q14:Q70" xr:uid="{CC4209EF-3067-41FD-A30D-44D804BFF343}">
      <formula1>"Yes,No"</formula1>
    </dataValidation>
    <dataValidation type="list" allowBlank="1" showInputMessage="1" showErrorMessage="1" sqref="R34:S34 R24:S25 R48:S48 R28:S28 R14:S14 R69:S69" xr:uid="{D548DAC2-7C9E-428A-A34D-146F824AF842}">
      <formula1>"Yes, No"</formula1>
    </dataValidation>
  </dataValidations>
  <printOptions horizontalCentered="1"/>
  <pageMargins left="0.25" right="0.25" top="0.25" bottom="0.5" header="0.25" footer="0.25"/>
  <pageSetup paperSize="5" scale="90" orientation="landscape" r:id="rId1"/>
  <headerFooter alignWithMargins="0">
    <oddFooter>&amp;A&amp;RPage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sheetPr>
  <dimension ref="A1:U952"/>
  <sheetViews>
    <sheetView topLeftCell="E70" zoomScale="90" zoomScaleNormal="90" workbookViewId="0">
      <selection activeCell="R67" sqref="R67"/>
    </sheetView>
  </sheetViews>
  <sheetFormatPr defaultRowHeight="12.75"/>
  <cols>
    <col min="1" max="1" width="15.28515625" customWidth="1"/>
    <col min="2" max="2" width="14" customWidth="1"/>
    <col min="3" max="3" width="22.42578125" customWidth="1"/>
    <col min="4" max="4" width="15.7109375" customWidth="1"/>
    <col min="5" max="5" width="13.140625" customWidth="1"/>
    <col min="6" max="6" width="22.42578125" bestFit="1" customWidth="1"/>
    <col min="7" max="8" width="18.85546875" customWidth="1"/>
    <col min="9" max="9" width="19.140625" style="24" customWidth="1"/>
    <col min="10" max="10" width="14.140625" style="24" customWidth="1"/>
    <col min="11" max="11" width="19.42578125" customWidth="1"/>
    <col min="12" max="12" width="18.28515625" customWidth="1"/>
    <col min="13" max="13" width="18.140625" customWidth="1"/>
    <col min="14" max="14" width="15.7109375" style="18" customWidth="1"/>
    <col min="15" max="17" width="15.7109375" customWidth="1"/>
    <col min="18" max="18" width="18.7109375" customWidth="1"/>
    <col min="19" max="19" width="15.7109375" customWidth="1"/>
    <col min="20" max="20" width="19.85546875" style="18" customWidth="1"/>
    <col min="21" max="21" width="15.7109375" style="18" customWidth="1"/>
  </cols>
  <sheetData>
    <row r="1" spans="1:21" ht="24.75" customHeight="1">
      <c r="A1" s="6376" t="s">
        <v>588</v>
      </c>
      <c r="B1" s="6376"/>
      <c r="C1" s="6376"/>
      <c r="D1" s="6376"/>
      <c r="E1" s="6376"/>
      <c r="F1" s="6376"/>
      <c r="G1" s="6376"/>
      <c r="H1" s="571"/>
      <c r="I1" s="571"/>
      <c r="J1" s="571"/>
      <c r="K1" s="571"/>
    </row>
    <row r="2" spans="1:21" ht="12.75" customHeight="1">
      <c r="A2" s="252"/>
      <c r="B2" s="245"/>
      <c r="C2" s="245"/>
      <c r="D2" s="245"/>
      <c r="E2" s="245"/>
      <c r="F2" s="245"/>
      <c r="G2" s="245"/>
      <c r="H2" s="245"/>
      <c r="I2" s="245"/>
      <c r="J2" s="245"/>
      <c r="K2" s="245"/>
    </row>
    <row r="3" spans="1:21" ht="18.75" customHeight="1">
      <c r="A3" s="259" t="s">
        <v>420</v>
      </c>
      <c r="B3" s="266"/>
      <c r="C3" s="266"/>
      <c r="D3" s="266"/>
      <c r="E3" s="266"/>
      <c r="F3" s="266"/>
      <c r="G3" s="266"/>
      <c r="H3" s="266"/>
      <c r="I3" s="266"/>
      <c r="J3" s="266"/>
      <c r="K3" s="266"/>
    </row>
    <row r="4" spans="1:21" ht="18.75" customHeight="1">
      <c r="A4" s="6284" t="s">
        <v>427</v>
      </c>
      <c r="B4" s="6284"/>
      <c r="C4" s="266"/>
      <c r="D4" s="266"/>
      <c r="E4" s="266"/>
      <c r="F4" s="266"/>
      <c r="G4" s="266"/>
      <c r="H4" s="266"/>
      <c r="I4" s="266"/>
      <c r="J4" s="266"/>
      <c r="K4" s="266"/>
    </row>
    <row r="5" spans="1:21" ht="18.75" customHeight="1">
      <c r="A5" s="292" t="s">
        <v>430</v>
      </c>
      <c r="B5" s="293">
        <v>0</v>
      </c>
      <c r="C5" s="266"/>
      <c r="D5" s="266"/>
      <c r="E5" s="266"/>
      <c r="F5" s="266"/>
      <c r="G5" s="266"/>
      <c r="H5" s="266"/>
      <c r="I5" s="266"/>
      <c r="J5" s="266"/>
      <c r="K5" s="266"/>
    </row>
    <row r="6" spans="1:21" ht="18.75" customHeight="1">
      <c r="A6" s="292" t="s">
        <v>429</v>
      </c>
      <c r="B6" s="293" t="s">
        <v>398</v>
      </c>
      <c r="C6" s="266"/>
      <c r="D6" s="266"/>
      <c r="E6" s="266"/>
      <c r="F6" s="266"/>
      <c r="G6" s="266"/>
      <c r="H6" s="266"/>
      <c r="I6" s="266"/>
      <c r="J6" s="266"/>
      <c r="K6" s="266"/>
    </row>
    <row r="7" spans="1:21" ht="18.75" customHeight="1">
      <c r="A7" s="292" t="s">
        <v>431</v>
      </c>
      <c r="B7" s="293" t="s">
        <v>428</v>
      </c>
      <c r="C7" s="266"/>
      <c r="D7" s="266"/>
      <c r="E7" s="266"/>
      <c r="F7" s="266"/>
      <c r="G7" s="266"/>
      <c r="H7" s="266"/>
      <c r="I7" s="266"/>
      <c r="J7" s="266"/>
      <c r="K7" s="266"/>
    </row>
    <row r="8" spans="1:21" ht="12" customHeight="1">
      <c r="A8" s="266"/>
      <c r="B8" s="293"/>
      <c r="C8" s="266"/>
      <c r="D8" s="266"/>
      <c r="E8" s="266"/>
      <c r="F8" s="266"/>
      <c r="G8" s="266"/>
      <c r="H8" s="266"/>
      <c r="I8" s="266"/>
      <c r="J8" s="266"/>
      <c r="K8" s="266"/>
    </row>
    <row r="9" spans="1:21" ht="18.75" customHeight="1">
      <c r="A9" s="258"/>
      <c r="B9" s="20" t="s">
        <v>4</v>
      </c>
      <c r="C9" s="20" t="s">
        <v>5</v>
      </c>
      <c r="D9" s="20" t="s">
        <v>6</v>
      </c>
      <c r="E9" s="20" t="s">
        <v>7</v>
      </c>
      <c r="F9" s="20" t="s">
        <v>8</v>
      </c>
      <c r="G9" s="20" t="s">
        <v>9</v>
      </c>
      <c r="H9" s="20" t="s">
        <v>10</v>
      </c>
      <c r="I9" s="20" t="s">
        <v>77</v>
      </c>
      <c r="J9" s="20" t="s">
        <v>78</v>
      </c>
      <c r="K9" s="20" t="s">
        <v>79</v>
      </c>
      <c r="L9" s="20" t="s">
        <v>80</v>
      </c>
      <c r="M9" s="20" t="s">
        <v>81</v>
      </c>
      <c r="N9" s="310" t="s">
        <v>82</v>
      </c>
      <c r="O9" s="20" t="s">
        <v>83</v>
      </c>
      <c r="P9" s="20" t="s">
        <v>84</v>
      </c>
      <c r="Q9" s="20" t="s">
        <v>622</v>
      </c>
      <c r="R9" s="20" t="s">
        <v>623</v>
      </c>
      <c r="S9" s="20" t="s">
        <v>94</v>
      </c>
      <c r="T9" s="310" t="s">
        <v>621</v>
      </c>
      <c r="U9" s="310" t="s">
        <v>95</v>
      </c>
    </row>
    <row r="10" spans="1:21" ht="18.75" customHeight="1">
      <c r="A10" s="74"/>
      <c r="B10" s="6494" t="s">
        <v>715</v>
      </c>
      <c r="C10" s="6495"/>
      <c r="D10" s="6495"/>
      <c r="E10" s="6494" t="s">
        <v>340</v>
      </c>
      <c r="F10" s="6290"/>
      <c r="G10" s="6289"/>
      <c r="H10" s="6421" t="s">
        <v>341</v>
      </c>
      <c r="I10" s="6323"/>
      <c r="J10" s="595" t="s">
        <v>350</v>
      </c>
      <c r="K10" s="595"/>
      <c r="L10" s="595"/>
      <c r="M10" s="595"/>
      <c r="N10" s="673"/>
      <c r="O10" s="595"/>
      <c r="P10" s="595"/>
      <c r="Q10" s="595"/>
      <c r="R10" s="595"/>
      <c r="S10" s="595"/>
      <c r="T10" s="673"/>
      <c r="U10" s="673"/>
    </row>
    <row r="11" spans="1:21" ht="104.25" customHeight="1">
      <c r="A11" s="257" t="s">
        <v>2</v>
      </c>
      <c r="B11" s="81" t="s">
        <v>716</v>
      </c>
      <c r="C11" s="82" t="s">
        <v>345</v>
      </c>
      <c r="D11" s="82" t="s">
        <v>346</v>
      </c>
      <c r="E11" s="81" t="s">
        <v>347</v>
      </c>
      <c r="F11" s="82" t="s">
        <v>345</v>
      </c>
      <c r="G11" s="82" t="s">
        <v>346</v>
      </c>
      <c r="H11" s="79" t="s">
        <v>348</v>
      </c>
      <c r="I11" s="80" t="s">
        <v>349</v>
      </c>
      <c r="J11" s="82" t="s">
        <v>352</v>
      </c>
      <c r="K11" s="82" t="s">
        <v>353</v>
      </c>
      <c r="L11" s="82" t="s">
        <v>356</v>
      </c>
      <c r="M11" s="82" t="s">
        <v>443</v>
      </c>
      <c r="N11" s="82" t="s">
        <v>357</v>
      </c>
      <c r="O11" s="82" t="s">
        <v>638</v>
      </c>
      <c r="P11" s="82" t="s">
        <v>360</v>
      </c>
      <c r="Q11" s="82" t="s">
        <v>361</v>
      </c>
      <c r="R11" s="82" t="s">
        <v>362</v>
      </c>
      <c r="S11" s="81" t="s">
        <v>354</v>
      </c>
      <c r="T11" s="81" t="s">
        <v>355</v>
      </c>
      <c r="U11" s="82" t="s">
        <v>363</v>
      </c>
    </row>
    <row r="12" spans="1:21" ht="24.95" customHeight="1">
      <c r="A12" s="88" t="s">
        <v>11</v>
      </c>
      <c r="B12" s="1979" t="s">
        <v>724</v>
      </c>
      <c r="C12" s="1979"/>
      <c r="D12" s="1979"/>
      <c r="E12" s="1979" t="s">
        <v>724</v>
      </c>
      <c r="F12" s="1979"/>
      <c r="G12" s="1979"/>
      <c r="H12" s="1974" t="s">
        <v>652</v>
      </c>
      <c r="I12" s="1982" t="s">
        <v>1423</v>
      </c>
      <c r="J12" s="1981" t="s">
        <v>724</v>
      </c>
      <c r="K12" s="1981" t="s">
        <v>1424</v>
      </c>
      <c r="L12" s="1981">
        <v>63050</v>
      </c>
      <c r="M12" s="2022">
        <v>47284</v>
      </c>
      <c r="N12" s="1981" t="s">
        <v>784</v>
      </c>
      <c r="O12" s="1981"/>
      <c r="P12" s="1981" t="s">
        <v>724</v>
      </c>
      <c r="Q12" s="1981" t="s">
        <v>734</v>
      </c>
      <c r="R12" s="1981" t="s">
        <v>1425</v>
      </c>
      <c r="S12" s="1981" t="s">
        <v>724</v>
      </c>
      <c r="T12" s="1981" t="s">
        <v>1426</v>
      </c>
      <c r="U12" s="1981" t="s">
        <v>1427</v>
      </c>
    </row>
    <row r="13" spans="1:21" s="10" customFormat="1" ht="24.95" customHeight="1">
      <c r="A13" s="100" t="s">
        <v>12</v>
      </c>
      <c r="B13" s="5837" t="s">
        <v>652</v>
      </c>
      <c r="C13" s="5837" t="s">
        <v>1006</v>
      </c>
      <c r="D13" s="5837" t="s">
        <v>3102</v>
      </c>
      <c r="E13" s="5837" t="s">
        <v>652</v>
      </c>
      <c r="F13" s="5837" t="s">
        <v>1006</v>
      </c>
      <c r="G13" s="5837" t="s">
        <v>3102</v>
      </c>
      <c r="H13" s="5836" t="s">
        <v>652</v>
      </c>
      <c r="I13" s="5839" t="s">
        <v>3103</v>
      </c>
      <c r="J13" s="5838" t="s">
        <v>724</v>
      </c>
      <c r="K13" s="5841" t="s">
        <v>926</v>
      </c>
      <c r="L13" s="5838">
        <v>6075</v>
      </c>
      <c r="M13" s="5840">
        <v>5149</v>
      </c>
      <c r="N13" s="5838" t="s">
        <v>1159</v>
      </c>
      <c r="O13" s="5841" t="s">
        <v>3104</v>
      </c>
      <c r="P13" s="5838" t="s">
        <v>724</v>
      </c>
      <c r="Q13" s="5841" t="s">
        <v>652</v>
      </c>
      <c r="R13" s="5838"/>
      <c r="S13" s="5838" t="s">
        <v>724</v>
      </c>
      <c r="T13" s="5842" t="s">
        <v>3105</v>
      </c>
      <c r="U13" s="5841" t="s">
        <v>1618</v>
      </c>
    </row>
    <row r="14" spans="1:21" ht="24.95" customHeight="1">
      <c r="A14" s="88" t="s">
        <v>13</v>
      </c>
      <c r="B14" s="4017" t="s">
        <v>652</v>
      </c>
      <c r="C14" s="4017" t="s">
        <v>782</v>
      </c>
      <c r="D14" s="4017"/>
      <c r="E14" s="4017" t="s">
        <v>652</v>
      </c>
      <c r="F14" s="4017" t="s">
        <v>782</v>
      </c>
      <c r="G14" s="4017"/>
      <c r="H14" s="4016" t="s">
        <v>652</v>
      </c>
      <c r="I14" s="4019" t="s">
        <v>2264</v>
      </c>
      <c r="J14" s="4018" t="s">
        <v>652</v>
      </c>
      <c r="K14" s="4018"/>
      <c r="L14" s="4018">
        <v>35022</v>
      </c>
      <c r="M14" s="4020">
        <v>25368</v>
      </c>
      <c r="N14" s="4018" t="s">
        <v>737</v>
      </c>
      <c r="O14" s="4018"/>
      <c r="P14" s="4018" t="s">
        <v>724</v>
      </c>
      <c r="Q14" s="4018" t="s">
        <v>724</v>
      </c>
      <c r="R14" s="4018" t="s">
        <v>2265</v>
      </c>
      <c r="S14" s="4018" t="s">
        <v>724</v>
      </c>
      <c r="T14" s="4018" t="s">
        <v>2266</v>
      </c>
      <c r="U14" s="4018" t="s">
        <v>2267</v>
      </c>
    </row>
    <row r="15" spans="1:21" ht="24.95" customHeight="1">
      <c r="A15" s="88" t="s">
        <v>14</v>
      </c>
      <c r="B15" s="3540" t="s">
        <v>652</v>
      </c>
      <c r="C15" s="3540" t="s">
        <v>967</v>
      </c>
      <c r="D15" s="3540" t="s">
        <v>398</v>
      </c>
      <c r="E15" s="3540" t="s">
        <v>652</v>
      </c>
      <c r="F15" s="3540" t="s">
        <v>967</v>
      </c>
      <c r="G15" s="3540" t="s">
        <v>398</v>
      </c>
      <c r="H15" s="3539" t="s">
        <v>652</v>
      </c>
      <c r="I15" s="3542" t="s">
        <v>2064</v>
      </c>
      <c r="J15" s="3541" t="s">
        <v>724</v>
      </c>
      <c r="K15" s="3544" t="s">
        <v>2027</v>
      </c>
      <c r="L15" s="3541">
        <v>9367</v>
      </c>
      <c r="M15" s="3543">
        <v>7764</v>
      </c>
      <c r="N15" s="3541" t="s">
        <v>784</v>
      </c>
      <c r="O15" s="3541" t="s">
        <v>725</v>
      </c>
      <c r="P15" s="3541" t="s">
        <v>724</v>
      </c>
      <c r="Q15" s="3541" t="s">
        <v>724</v>
      </c>
      <c r="R15" s="3541" t="s">
        <v>2065</v>
      </c>
      <c r="S15" s="3541" t="s">
        <v>652</v>
      </c>
      <c r="T15" s="3541" t="s">
        <v>725</v>
      </c>
      <c r="U15" s="3541" t="s">
        <v>1271</v>
      </c>
    </row>
    <row r="16" spans="1:21" ht="153">
      <c r="A16" s="88" t="s">
        <v>15</v>
      </c>
      <c r="B16" s="2774" t="s">
        <v>652</v>
      </c>
      <c r="C16" s="2774" t="s">
        <v>967</v>
      </c>
      <c r="D16" s="2774" t="s">
        <v>1763</v>
      </c>
      <c r="E16" s="2774" t="s">
        <v>652</v>
      </c>
      <c r="F16" s="2774" t="s">
        <v>967</v>
      </c>
      <c r="G16" s="2774" t="s">
        <v>1763</v>
      </c>
      <c r="H16" s="2773" t="s">
        <v>652</v>
      </c>
      <c r="I16" s="2776" t="s">
        <v>1764</v>
      </c>
      <c r="J16" s="2775" t="s">
        <v>652</v>
      </c>
      <c r="K16" s="2775" t="s">
        <v>398</v>
      </c>
      <c r="L16" s="2775">
        <v>13263</v>
      </c>
      <c r="M16" s="2777">
        <v>9377</v>
      </c>
      <c r="N16" s="2775" t="s">
        <v>784</v>
      </c>
      <c r="O16" s="2775" t="s">
        <v>398</v>
      </c>
      <c r="P16" s="2775" t="s">
        <v>724</v>
      </c>
      <c r="Q16" s="2775" t="s">
        <v>724</v>
      </c>
      <c r="R16" s="2306" t="s">
        <v>1765</v>
      </c>
      <c r="S16" s="2775" t="s">
        <v>724</v>
      </c>
      <c r="T16" s="2306" t="s">
        <v>1766</v>
      </c>
      <c r="U16" s="2775" t="s">
        <v>836</v>
      </c>
    </row>
    <row r="17" spans="1:21" ht="24.95" customHeight="1">
      <c r="A17" s="88" t="s">
        <v>16</v>
      </c>
      <c r="B17" s="768" t="s">
        <v>724</v>
      </c>
      <c r="C17" s="768" t="s">
        <v>833</v>
      </c>
      <c r="D17" s="768" t="s">
        <v>398</v>
      </c>
      <c r="E17" s="768" t="s">
        <v>724</v>
      </c>
      <c r="F17" s="768" t="s">
        <v>833</v>
      </c>
      <c r="G17" s="768" t="s">
        <v>398</v>
      </c>
      <c r="H17" s="767" t="s">
        <v>652</v>
      </c>
      <c r="I17" s="770" t="s">
        <v>834</v>
      </c>
      <c r="J17" s="769" t="s">
        <v>724</v>
      </c>
      <c r="K17" s="769" t="s">
        <v>835</v>
      </c>
      <c r="L17" s="771">
        <v>21070</v>
      </c>
      <c r="M17" s="771">
        <v>15954</v>
      </c>
      <c r="N17" s="769" t="s">
        <v>784</v>
      </c>
      <c r="O17" s="772" t="s">
        <v>398</v>
      </c>
      <c r="P17" s="769" t="s">
        <v>724</v>
      </c>
      <c r="Q17" s="772" t="s">
        <v>724</v>
      </c>
      <c r="R17" s="772" t="s">
        <v>428</v>
      </c>
      <c r="S17" s="769" t="s">
        <v>652</v>
      </c>
      <c r="T17" s="772" t="s">
        <v>398</v>
      </c>
      <c r="U17" s="772" t="s">
        <v>836</v>
      </c>
    </row>
    <row r="18" spans="1:21" ht="60">
      <c r="A18" s="88" t="s">
        <v>17</v>
      </c>
      <c r="B18" s="5038" t="s">
        <v>652</v>
      </c>
      <c r="C18" s="5038" t="s">
        <v>967</v>
      </c>
      <c r="D18" s="5038" t="s">
        <v>2758</v>
      </c>
      <c r="E18" s="5038" t="s">
        <v>652</v>
      </c>
      <c r="F18" s="5038" t="s">
        <v>967</v>
      </c>
      <c r="G18" s="5038" t="s">
        <v>2759</v>
      </c>
      <c r="H18" s="5037" t="s">
        <v>652</v>
      </c>
      <c r="I18" s="5040" t="s">
        <v>2760</v>
      </c>
      <c r="J18" s="5039" t="s">
        <v>724</v>
      </c>
      <c r="K18" s="5039" t="s">
        <v>926</v>
      </c>
      <c r="L18" s="5042">
        <v>9828</v>
      </c>
      <c r="M18" s="5041">
        <v>8252</v>
      </c>
      <c r="N18" s="5039" t="s">
        <v>784</v>
      </c>
      <c r="O18" s="5039" t="s">
        <v>2759</v>
      </c>
      <c r="P18" s="5039" t="s">
        <v>724</v>
      </c>
      <c r="Q18" s="5039" t="s">
        <v>724</v>
      </c>
      <c r="R18" s="5043" t="s">
        <v>2761</v>
      </c>
      <c r="S18" s="5039" t="s">
        <v>724</v>
      </c>
      <c r="T18" s="5043" t="s">
        <v>2762</v>
      </c>
      <c r="U18" s="5039" t="s">
        <v>836</v>
      </c>
    </row>
    <row r="19" spans="1:21" ht="24.95" customHeight="1">
      <c r="A19" s="88" t="s">
        <v>18</v>
      </c>
      <c r="B19" s="1026" t="s">
        <v>652</v>
      </c>
      <c r="C19" s="1026" t="s">
        <v>1006</v>
      </c>
      <c r="D19" s="1026" t="s">
        <v>1007</v>
      </c>
      <c r="E19" s="1026" t="s">
        <v>652</v>
      </c>
      <c r="F19" s="1026" t="s">
        <v>1006</v>
      </c>
      <c r="G19" s="1026" t="s">
        <v>1008</v>
      </c>
      <c r="H19" s="1025" t="s">
        <v>724</v>
      </c>
      <c r="I19" s="1027" t="s">
        <v>398</v>
      </c>
      <c r="J19" s="1028" t="s">
        <v>652</v>
      </c>
      <c r="K19" s="1028" t="s">
        <v>398</v>
      </c>
      <c r="L19" s="1028">
        <v>6483</v>
      </c>
      <c r="M19" s="1029">
        <v>5148</v>
      </c>
      <c r="N19" s="1028" t="s">
        <v>784</v>
      </c>
      <c r="O19" s="1028" t="s">
        <v>398</v>
      </c>
      <c r="P19" s="1028" t="s">
        <v>724</v>
      </c>
      <c r="Q19" s="1028" t="s">
        <v>652</v>
      </c>
      <c r="R19" s="1028" t="s">
        <v>398</v>
      </c>
      <c r="S19" s="1028" t="s">
        <v>652</v>
      </c>
      <c r="T19" s="1028" t="s">
        <v>398</v>
      </c>
      <c r="U19" s="1028" t="s">
        <v>1009</v>
      </c>
    </row>
    <row r="20" spans="1:21" ht="24.95" customHeight="1">
      <c r="A20" s="88" t="s">
        <v>19</v>
      </c>
      <c r="B20" s="2488" t="s">
        <v>652</v>
      </c>
      <c r="C20" s="2488" t="s">
        <v>967</v>
      </c>
      <c r="D20" s="2488" t="s">
        <v>398</v>
      </c>
      <c r="E20" s="2488" t="s">
        <v>652</v>
      </c>
      <c r="F20" s="2488" t="s">
        <v>967</v>
      </c>
      <c r="G20" s="2488" t="s">
        <v>398</v>
      </c>
      <c r="H20" s="2487" t="s">
        <v>652</v>
      </c>
      <c r="I20" s="2490" t="s">
        <v>1647</v>
      </c>
      <c r="J20" s="2489" t="s">
        <v>652</v>
      </c>
      <c r="K20" s="2489" t="s">
        <v>398</v>
      </c>
      <c r="L20" s="2489">
        <v>22472</v>
      </c>
      <c r="M20" s="2491">
        <v>16489</v>
      </c>
      <c r="N20" s="2489" t="s">
        <v>737</v>
      </c>
      <c r="O20" s="2489" t="s">
        <v>398</v>
      </c>
      <c r="P20" s="2489" t="s">
        <v>652</v>
      </c>
      <c r="Q20" s="2489" t="s">
        <v>398</v>
      </c>
      <c r="R20" s="2489" t="s">
        <v>398</v>
      </c>
      <c r="S20" s="2489" t="s">
        <v>724</v>
      </c>
      <c r="T20" s="2489" t="s">
        <v>1648</v>
      </c>
      <c r="U20" s="2489" t="s">
        <v>836</v>
      </c>
    </row>
    <row r="21" spans="1:21" ht="24.95" customHeight="1">
      <c r="A21" s="88" t="s">
        <v>20</v>
      </c>
      <c r="B21" s="3159" t="s">
        <v>724</v>
      </c>
      <c r="C21" s="3159"/>
      <c r="D21" s="3159"/>
      <c r="E21" s="3159" t="s">
        <v>724</v>
      </c>
      <c r="F21" s="3159"/>
      <c r="G21" s="3159"/>
      <c r="H21" s="3158" t="s">
        <v>652</v>
      </c>
      <c r="I21" s="3161" t="s">
        <v>1903</v>
      </c>
      <c r="J21" s="3160" t="s">
        <v>724</v>
      </c>
      <c r="K21" s="3160" t="s">
        <v>1269</v>
      </c>
      <c r="L21" s="3160">
        <v>23167</v>
      </c>
      <c r="M21" s="3162">
        <v>16217</v>
      </c>
      <c r="N21" s="3160" t="s">
        <v>1159</v>
      </c>
      <c r="O21" s="3160" t="s">
        <v>1904</v>
      </c>
      <c r="P21" s="3160" t="s">
        <v>652</v>
      </c>
      <c r="Q21" s="3160" t="s">
        <v>821</v>
      </c>
      <c r="R21" s="3160" t="s">
        <v>821</v>
      </c>
      <c r="S21" s="3160" t="s">
        <v>652</v>
      </c>
      <c r="T21" s="3160" t="s">
        <v>821</v>
      </c>
      <c r="U21" s="3160" t="s">
        <v>821</v>
      </c>
    </row>
    <row r="22" spans="1:21" ht="24.95" customHeight="1">
      <c r="A22" s="88" t="s">
        <v>21</v>
      </c>
      <c r="B22" s="917" t="s">
        <v>652</v>
      </c>
      <c r="C22" s="917" t="s">
        <v>782</v>
      </c>
      <c r="D22" s="917" t="s">
        <v>398</v>
      </c>
      <c r="E22" s="917" t="s">
        <v>652</v>
      </c>
      <c r="F22" s="917" t="s">
        <v>782</v>
      </c>
      <c r="G22" s="917" t="s">
        <v>398</v>
      </c>
      <c r="H22" s="911" t="s">
        <v>724</v>
      </c>
      <c r="I22" s="921" t="s">
        <v>398</v>
      </c>
      <c r="J22" s="919" t="s">
        <v>724</v>
      </c>
      <c r="K22" s="919" t="s">
        <v>926</v>
      </c>
      <c r="L22" s="945">
        <v>7874</v>
      </c>
      <c r="M22" s="944">
        <v>6087</v>
      </c>
      <c r="N22" s="919" t="s">
        <v>737</v>
      </c>
      <c r="O22" s="919" t="s">
        <v>398</v>
      </c>
      <c r="P22" s="919" t="s">
        <v>724</v>
      </c>
      <c r="Q22" s="919" t="s">
        <v>724</v>
      </c>
      <c r="R22" s="919" t="s">
        <v>927</v>
      </c>
      <c r="S22" s="919" t="s">
        <v>652</v>
      </c>
      <c r="T22" s="919" t="s">
        <v>398</v>
      </c>
      <c r="U22" s="919" t="s">
        <v>836</v>
      </c>
    </row>
    <row r="23" spans="1:21" ht="24.95" customHeight="1">
      <c r="A23" s="88" t="s">
        <v>22</v>
      </c>
      <c r="B23" s="510" t="s">
        <v>652</v>
      </c>
      <c r="C23" s="510" t="s">
        <v>782</v>
      </c>
      <c r="D23" s="510" t="s">
        <v>398</v>
      </c>
      <c r="E23" s="510" t="s">
        <v>652</v>
      </c>
      <c r="F23" s="510" t="s">
        <v>782</v>
      </c>
      <c r="G23" s="510" t="s">
        <v>398</v>
      </c>
      <c r="H23" s="509" t="s">
        <v>652</v>
      </c>
      <c r="I23" s="669" t="s">
        <v>783</v>
      </c>
      <c r="J23" s="670" t="s">
        <v>652</v>
      </c>
      <c r="K23" s="670" t="s">
        <v>398</v>
      </c>
      <c r="L23" s="670">
        <v>10185</v>
      </c>
      <c r="M23" s="671">
        <v>8501</v>
      </c>
      <c r="N23" s="670" t="s">
        <v>784</v>
      </c>
      <c r="O23" s="670" t="s">
        <v>398</v>
      </c>
      <c r="P23" s="670" t="s">
        <v>724</v>
      </c>
      <c r="Q23" s="670" t="s">
        <v>781</v>
      </c>
      <c r="R23" s="672" t="s">
        <v>785</v>
      </c>
      <c r="S23" s="670" t="s">
        <v>652</v>
      </c>
      <c r="T23" s="670" t="s">
        <v>398</v>
      </c>
      <c r="U23" s="670" t="s">
        <v>786</v>
      </c>
    </row>
    <row r="24" spans="1:21" ht="60">
      <c r="A24" s="88" t="s">
        <v>23</v>
      </c>
      <c r="B24" s="4832" t="s">
        <v>652</v>
      </c>
      <c r="C24" s="4832" t="s">
        <v>1006</v>
      </c>
      <c r="D24" s="4832" t="s">
        <v>2621</v>
      </c>
      <c r="E24" s="4832" t="s">
        <v>652</v>
      </c>
      <c r="F24" s="4832" t="s">
        <v>1006</v>
      </c>
      <c r="G24" s="4832" t="s">
        <v>2622</v>
      </c>
      <c r="H24" s="4831" t="s">
        <v>652</v>
      </c>
      <c r="I24" s="4834" t="s">
        <v>2623</v>
      </c>
      <c r="J24" s="4833" t="s">
        <v>724</v>
      </c>
      <c r="K24" s="4833" t="s">
        <v>926</v>
      </c>
      <c r="L24" s="4836">
        <v>75857</v>
      </c>
      <c r="M24" s="4835">
        <v>51143</v>
      </c>
      <c r="N24" s="4833" t="s">
        <v>784</v>
      </c>
      <c r="O24" s="4833" t="s">
        <v>398</v>
      </c>
      <c r="P24" s="4833" t="s">
        <v>724</v>
      </c>
      <c r="Q24" s="4833" t="s">
        <v>724</v>
      </c>
      <c r="R24" s="4833" t="s">
        <v>2624</v>
      </c>
      <c r="S24" s="4833" t="s">
        <v>652</v>
      </c>
      <c r="T24" s="4833" t="s">
        <v>398</v>
      </c>
      <c r="U24" s="4833" t="s">
        <v>836</v>
      </c>
    </row>
    <row r="25" spans="1:21" s="1" customFormat="1" ht="24.95" customHeight="1">
      <c r="A25" s="88" t="s">
        <v>24</v>
      </c>
      <c r="B25" s="5126" t="s">
        <v>724</v>
      </c>
      <c r="C25" s="5126"/>
      <c r="D25" s="5126"/>
      <c r="E25" s="5126" t="s">
        <v>724</v>
      </c>
      <c r="F25" s="5126"/>
      <c r="G25" s="5126"/>
      <c r="H25" s="5125" t="s">
        <v>724</v>
      </c>
      <c r="I25" s="5128"/>
      <c r="J25" s="5127" t="s">
        <v>724</v>
      </c>
      <c r="K25" s="2306" t="s">
        <v>2809</v>
      </c>
      <c r="L25" s="5127">
        <v>189518</v>
      </c>
      <c r="M25" s="5129">
        <v>141480</v>
      </c>
      <c r="N25" s="5127" t="s">
        <v>784</v>
      </c>
      <c r="O25" s="5127"/>
      <c r="P25" s="5127" t="s">
        <v>724</v>
      </c>
      <c r="Q25" s="5127" t="s">
        <v>652</v>
      </c>
      <c r="R25" s="5127"/>
      <c r="S25" s="5127" t="s">
        <v>724</v>
      </c>
      <c r="T25" s="5127" t="s">
        <v>2810</v>
      </c>
      <c r="U25" s="5127" t="s">
        <v>1271</v>
      </c>
    </row>
    <row r="26" spans="1:21" ht="24.95" customHeight="1">
      <c r="A26" s="88" t="s">
        <v>25</v>
      </c>
      <c r="B26" s="1074" t="s">
        <v>652</v>
      </c>
      <c r="C26" s="1074" t="s">
        <v>967</v>
      </c>
      <c r="D26" s="1074" t="s">
        <v>398</v>
      </c>
      <c r="E26" s="1074" t="s">
        <v>652</v>
      </c>
      <c r="F26" s="1074" t="s">
        <v>967</v>
      </c>
      <c r="G26" s="1074" t="s">
        <v>398</v>
      </c>
      <c r="H26" s="1071" t="s">
        <v>652</v>
      </c>
      <c r="I26" s="1078" t="s">
        <v>1046</v>
      </c>
      <c r="J26" s="1076" t="s">
        <v>652</v>
      </c>
      <c r="K26" s="1076" t="s">
        <v>398</v>
      </c>
      <c r="L26" s="1076">
        <v>11595</v>
      </c>
      <c r="M26" s="1101">
        <v>9420</v>
      </c>
      <c r="N26" s="1076" t="s">
        <v>737</v>
      </c>
      <c r="O26" s="1076" t="s">
        <v>398</v>
      </c>
      <c r="P26" s="1076" t="s">
        <v>652</v>
      </c>
      <c r="Q26" s="1076" t="s">
        <v>398</v>
      </c>
      <c r="R26" s="1076" t="s">
        <v>398</v>
      </c>
      <c r="S26" s="1076" t="s">
        <v>652</v>
      </c>
      <c r="T26" s="1076" t="s">
        <v>398</v>
      </c>
      <c r="U26" s="1076" t="s">
        <v>1009</v>
      </c>
    </row>
    <row r="27" spans="1:21" ht="24.95" customHeight="1">
      <c r="A27" s="88" t="s">
        <v>26</v>
      </c>
      <c r="B27" s="5219" t="s">
        <v>652</v>
      </c>
      <c r="C27" s="5219" t="s">
        <v>735</v>
      </c>
      <c r="D27" s="5219" t="s">
        <v>398</v>
      </c>
      <c r="E27" s="5219" t="s">
        <v>652</v>
      </c>
      <c r="F27" s="5219" t="s">
        <v>735</v>
      </c>
      <c r="G27" s="5219" t="s">
        <v>398</v>
      </c>
      <c r="H27" s="5218" t="s">
        <v>652</v>
      </c>
      <c r="I27" s="5221" t="s">
        <v>2839</v>
      </c>
      <c r="J27" s="5220" t="s">
        <v>724</v>
      </c>
      <c r="K27" s="5220" t="s">
        <v>926</v>
      </c>
      <c r="L27" s="5220">
        <v>10963</v>
      </c>
      <c r="M27" s="5222">
        <v>9090</v>
      </c>
      <c r="N27" s="5220" t="s">
        <v>784</v>
      </c>
      <c r="O27" s="5220" t="s">
        <v>398</v>
      </c>
      <c r="P27" s="5220" t="s">
        <v>652</v>
      </c>
      <c r="Q27" s="5220" t="s">
        <v>398</v>
      </c>
      <c r="R27" s="5220" t="s">
        <v>398</v>
      </c>
      <c r="S27" s="5220" t="s">
        <v>724</v>
      </c>
      <c r="T27" s="5220" t="s">
        <v>2840</v>
      </c>
      <c r="U27" s="5220" t="s">
        <v>1271</v>
      </c>
    </row>
    <row r="28" spans="1:21" ht="24.95" customHeight="1">
      <c r="A28" s="88" t="s">
        <v>27</v>
      </c>
      <c r="B28" s="3449" t="s">
        <v>652</v>
      </c>
      <c r="C28" s="3449" t="s">
        <v>735</v>
      </c>
      <c r="D28" s="3449"/>
      <c r="E28" s="3449" t="s">
        <v>652</v>
      </c>
      <c r="F28" s="3449" t="s">
        <v>735</v>
      </c>
      <c r="G28" s="3449"/>
      <c r="H28" s="3448" t="s">
        <v>652</v>
      </c>
      <c r="I28" s="3451" t="s">
        <v>2026</v>
      </c>
      <c r="J28" s="3450" t="s">
        <v>724</v>
      </c>
      <c r="K28" s="3450" t="s">
        <v>2027</v>
      </c>
      <c r="L28" s="3450">
        <v>6286</v>
      </c>
      <c r="M28" s="5335">
        <v>6286</v>
      </c>
      <c r="N28" s="2306" t="s">
        <v>784</v>
      </c>
      <c r="O28" s="3450"/>
      <c r="P28" s="3450" t="s">
        <v>652</v>
      </c>
      <c r="Q28" s="3450"/>
      <c r="R28" s="3450"/>
      <c r="S28" s="3450" t="s">
        <v>724</v>
      </c>
      <c r="T28" s="3450" t="s">
        <v>2028</v>
      </c>
      <c r="U28" s="3450" t="s">
        <v>2029</v>
      </c>
    </row>
    <row r="29" spans="1:21" ht="51">
      <c r="A29" s="88" t="s">
        <v>28</v>
      </c>
      <c r="B29" s="1189" t="s">
        <v>652</v>
      </c>
      <c r="C29" s="1189" t="s">
        <v>735</v>
      </c>
      <c r="D29" s="1189" t="s">
        <v>398</v>
      </c>
      <c r="E29" s="1189" t="s">
        <v>652</v>
      </c>
      <c r="F29" s="1189" t="s">
        <v>735</v>
      </c>
      <c r="G29" s="1189" t="s">
        <v>398</v>
      </c>
      <c r="H29" s="1188" t="s">
        <v>724</v>
      </c>
      <c r="I29" s="1191" t="s">
        <v>398</v>
      </c>
      <c r="J29" s="1190" t="s">
        <v>652</v>
      </c>
      <c r="K29" s="1190" t="s">
        <v>398</v>
      </c>
      <c r="L29" s="1190">
        <v>7929</v>
      </c>
      <c r="M29" s="1192">
        <v>6605</v>
      </c>
      <c r="N29" s="672" t="s">
        <v>737</v>
      </c>
      <c r="O29" s="1190" t="s">
        <v>398</v>
      </c>
      <c r="P29" s="1190" t="s">
        <v>652</v>
      </c>
      <c r="Q29" s="1190" t="s">
        <v>398</v>
      </c>
      <c r="R29" s="1190" t="s">
        <v>398</v>
      </c>
      <c r="S29" s="1190" t="s">
        <v>652</v>
      </c>
      <c r="T29" s="1190" t="s">
        <v>398</v>
      </c>
      <c r="U29" s="672" t="s">
        <v>1076</v>
      </c>
    </row>
    <row r="30" spans="1:21" ht="24.95" customHeight="1">
      <c r="A30" s="88" t="s">
        <v>29</v>
      </c>
      <c r="B30" s="1764" t="s">
        <v>652</v>
      </c>
      <c r="C30" s="1764" t="s">
        <v>967</v>
      </c>
      <c r="D30" s="1764" t="s">
        <v>725</v>
      </c>
      <c r="E30" s="1764" t="s">
        <v>652</v>
      </c>
      <c r="F30" s="1764" t="s">
        <v>967</v>
      </c>
      <c r="G30" s="1764" t="s">
        <v>725</v>
      </c>
      <c r="H30" s="1763" t="s">
        <v>724</v>
      </c>
      <c r="I30" s="1766" t="s">
        <v>725</v>
      </c>
      <c r="J30" s="1765" t="s">
        <v>724</v>
      </c>
      <c r="K30" s="1765" t="s">
        <v>1269</v>
      </c>
      <c r="L30" s="1765">
        <v>10549</v>
      </c>
      <c r="M30" s="1767">
        <v>9016</v>
      </c>
      <c r="N30" s="1765" t="s">
        <v>784</v>
      </c>
      <c r="O30" s="1765" t="s">
        <v>725</v>
      </c>
      <c r="P30" s="1765" t="s">
        <v>724</v>
      </c>
      <c r="Q30" s="1765" t="s">
        <v>724</v>
      </c>
      <c r="R30" s="1768" t="s">
        <v>1308</v>
      </c>
      <c r="S30" s="1765" t="s">
        <v>724</v>
      </c>
      <c r="T30" s="1765" t="s">
        <v>1309</v>
      </c>
      <c r="U30" s="1765" t="s">
        <v>1271</v>
      </c>
    </row>
    <row r="31" spans="1:21" ht="24.95" customHeight="1">
      <c r="A31" s="88" t="s">
        <v>30</v>
      </c>
      <c r="B31" s="2870" t="s">
        <v>724</v>
      </c>
      <c r="C31" s="2870" t="s">
        <v>833</v>
      </c>
      <c r="D31" s="2870" t="s">
        <v>398</v>
      </c>
      <c r="E31" s="2870" t="s">
        <v>724</v>
      </c>
      <c r="F31" s="2870" t="s">
        <v>833</v>
      </c>
      <c r="G31" s="2870" t="s">
        <v>398</v>
      </c>
      <c r="H31" s="2869" t="s">
        <v>652</v>
      </c>
      <c r="I31" s="2872" t="s">
        <v>968</v>
      </c>
      <c r="J31" s="2871" t="s">
        <v>652</v>
      </c>
      <c r="K31" s="2871" t="s">
        <v>398</v>
      </c>
      <c r="L31" s="2871">
        <v>1838</v>
      </c>
      <c r="M31" s="2873">
        <v>1566</v>
      </c>
      <c r="N31" s="2871" t="s">
        <v>784</v>
      </c>
      <c r="O31" s="2871" t="s">
        <v>398</v>
      </c>
      <c r="P31" s="2871" t="s">
        <v>652</v>
      </c>
      <c r="Q31" s="2871" t="s">
        <v>398</v>
      </c>
      <c r="R31" s="2871" t="s">
        <v>398</v>
      </c>
      <c r="S31" s="2871" t="s">
        <v>724</v>
      </c>
      <c r="T31" s="2871" t="s">
        <v>1798</v>
      </c>
      <c r="U31" s="2871" t="s">
        <v>1799</v>
      </c>
    </row>
    <row r="32" spans="1:21" s="24" customFormat="1" ht="51">
      <c r="A32" s="88" t="s">
        <v>31</v>
      </c>
      <c r="B32" s="510" t="s">
        <v>652</v>
      </c>
      <c r="C32" s="510" t="s">
        <v>735</v>
      </c>
      <c r="D32" s="510"/>
      <c r="E32" s="510" t="s">
        <v>652</v>
      </c>
      <c r="F32" s="510" t="s">
        <v>735</v>
      </c>
      <c r="G32" s="510"/>
      <c r="H32" s="509" t="s">
        <v>652</v>
      </c>
      <c r="I32" s="669" t="s">
        <v>736</v>
      </c>
      <c r="J32" s="670" t="s">
        <v>652</v>
      </c>
      <c r="K32" s="670"/>
      <c r="L32" s="670">
        <v>8780</v>
      </c>
      <c r="M32" s="671">
        <v>7525</v>
      </c>
      <c r="N32" s="672" t="s">
        <v>737</v>
      </c>
      <c r="O32" s="670"/>
      <c r="P32" s="670" t="s">
        <v>724</v>
      </c>
      <c r="Q32" s="670" t="s">
        <v>734</v>
      </c>
      <c r="R32" s="670">
        <v>600</v>
      </c>
      <c r="S32" s="670" t="s">
        <v>724</v>
      </c>
      <c r="T32" s="672" t="s">
        <v>738</v>
      </c>
      <c r="U32" s="672" t="s">
        <v>739</v>
      </c>
    </row>
    <row r="33" spans="1:21" ht="24.95" customHeight="1">
      <c r="A33" s="88" t="s">
        <v>32</v>
      </c>
      <c r="B33" s="2966" t="s">
        <v>652</v>
      </c>
      <c r="C33" s="2966" t="s">
        <v>782</v>
      </c>
      <c r="D33" s="2966"/>
      <c r="E33" s="2966" t="s">
        <v>652</v>
      </c>
      <c r="F33" s="2966" t="s">
        <v>782</v>
      </c>
      <c r="G33" s="2966"/>
      <c r="H33" s="2965" t="s">
        <v>652</v>
      </c>
      <c r="I33" s="2968" t="s">
        <v>1823</v>
      </c>
      <c r="J33" s="2967" t="s">
        <v>724</v>
      </c>
      <c r="K33" s="2967" t="s">
        <v>1824</v>
      </c>
      <c r="L33" s="2970">
        <v>15307</v>
      </c>
      <c r="M33" s="2969">
        <v>13067</v>
      </c>
      <c r="N33" s="2967" t="s">
        <v>784</v>
      </c>
      <c r="O33" s="2967"/>
      <c r="P33" s="2967" t="s">
        <v>652</v>
      </c>
      <c r="Q33" s="2967"/>
      <c r="R33" s="2967"/>
      <c r="S33" s="2967" t="s">
        <v>652</v>
      </c>
      <c r="T33" s="2967"/>
      <c r="U33" s="2967" t="s">
        <v>1618</v>
      </c>
    </row>
    <row r="34" spans="1:21" ht="24.95" customHeight="1">
      <c r="A34" s="88" t="s">
        <v>33</v>
      </c>
      <c r="B34" s="5426" t="s">
        <v>652</v>
      </c>
      <c r="C34" s="5426" t="s">
        <v>782</v>
      </c>
      <c r="D34" s="5427" t="s">
        <v>398</v>
      </c>
      <c r="E34" s="5426" t="s">
        <v>724</v>
      </c>
      <c r="F34" s="5427" t="s">
        <v>398</v>
      </c>
      <c r="G34" s="5427" t="s">
        <v>398</v>
      </c>
      <c r="H34" s="5425" t="s">
        <v>724</v>
      </c>
      <c r="I34" s="5427" t="s">
        <v>398</v>
      </c>
      <c r="J34" s="5427" t="s">
        <v>724</v>
      </c>
      <c r="K34" s="5427" t="s">
        <v>1269</v>
      </c>
      <c r="L34" s="5427">
        <v>4896</v>
      </c>
      <c r="M34" s="5428">
        <v>4030</v>
      </c>
      <c r="N34" s="5427" t="s">
        <v>784</v>
      </c>
      <c r="O34" s="5427" t="s">
        <v>398</v>
      </c>
      <c r="P34" s="5427" t="s">
        <v>652</v>
      </c>
      <c r="Q34" s="5427" t="s">
        <v>398</v>
      </c>
      <c r="R34" s="5427" t="s">
        <v>398</v>
      </c>
      <c r="S34" s="5427" t="s">
        <v>652</v>
      </c>
      <c r="T34" s="5427" t="s">
        <v>398</v>
      </c>
      <c r="U34" s="5427" t="s">
        <v>836</v>
      </c>
    </row>
    <row r="35" spans="1:21" ht="24.95" customHeight="1">
      <c r="A35" s="88" t="s">
        <v>34</v>
      </c>
      <c r="B35" s="5727" t="s">
        <v>724</v>
      </c>
      <c r="C35" s="5727"/>
      <c r="D35" s="5727"/>
      <c r="E35" s="5727" t="s">
        <v>724</v>
      </c>
      <c r="F35" s="5727"/>
      <c r="G35" s="5727"/>
      <c r="H35" s="5726"/>
      <c r="I35" s="5729"/>
      <c r="J35" s="5728" t="s">
        <v>724</v>
      </c>
      <c r="K35" s="5728" t="s">
        <v>1269</v>
      </c>
      <c r="L35" s="5731">
        <v>11129</v>
      </c>
      <c r="M35" s="5730">
        <v>10141</v>
      </c>
      <c r="N35" s="5728" t="s">
        <v>784</v>
      </c>
      <c r="O35" s="5728" t="s">
        <v>725</v>
      </c>
      <c r="P35" s="5728" t="s">
        <v>652</v>
      </c>
      <c r="Q35" s="5728" t="s">
        <v>734</v>
      </c>
      <c r="R35" s="5728" t="s">
        <v>3046</v>
      </c>
      <c r="S35" s="5728" t="s">
        <v>724</v>
      </c>
      <c r="T35" s="5728" t="s">
        <v>3047</v>
      </c>
      <c r="U35" s="5728" t="s">
        <v>1162</v>
      </c>
    </row>
    <row r="36" spans="1:21" ht="114.75">
      <c r="A36" s="88" t="s">
        <v>35</v>
      </c>
      <c r="B36" s="4928" t="s">
        <v>652</v>
      </c>
      <c r="C36" s="4929" t="s">
        <v>967</v>
      </c>
      <c r="D36" s="4928" t="s">
        <v>398</v>
      </c>
      <c r="E36" s="4928" t="s">
        <v>652</v>
      </c>
      <c r="F36" s="4929" t="s">
        <v>967</v>
      </c>
      <c r="G36" s="4928" t="s">
        <v>398</v>
      </c>
      <c r="H36" s="4930" t="s">
        <v>652</v>
      </c>
      <c r="I36" s="4931" t="s">
        <v>2692</v>
      </c>
      <c r="J36" s="4932" t="s">
        <v>724</v>
      </c>
      <c r="K36" s="4932" t="s">
        <v>2693</v>
      </c>
      <c r="L36" s="4933">
        <v>11224</v>
      </c>
      <c r="M36" s="4927">
        <v>9715</v>
      </c>
      <c r="N36" s="4934" t="s">
        <v>784</v>
      </c>
      <c r="O36" s="4927" t="s">
        <v>398</v>
      </c>
      <c r="P36" s="4927" t="s">
        <v>724</v>
      </c>
      <c r="Q36" s="4934" t="s">
        <v>2694</v>
      </c>
      <c r="R36" s="4927" t="s">
        <v>398</v>
      </c>
      <c r="S36" s="4927" t="s">
        <v>652</v>
      </c>
      <c r="T36" s="4927" t="s">
        <v>398</v>
      </c>
      <c r="U36" s="4927" t="s">
        <v>1618</v>
      </c>
    </row>
    <row r="37" spans="1:21" ht="24.95" customHeight="1">
      <c r="A37" s="88" t="s">
        <v>36</v>
      </c>
      <c r="B37" s="3257" t="s">
        <v>724</v>
      </c>
      <c r="C37" s="3257" t="s">
        <v>735</v>
      </c>
      <c r="D37" s="3257" t="s">
        <v>1947</v>
      </c>
      <c r="E37" s="3257" t="s">
        <v>652</v>
      </c>
      <c r="F37" s="3257" t="s">
        <v>735</v>
      </c>
      <c r="G37" s="3257" t="s">
        <v>398</v>
      </c>
      <c r="H37" s="3256" t="s">
        <v>724</v>
      </c>
      <c r="I37" s="3259" t="s">
        <v>398</v>
      </c>
      <c r="J37" s="3258" t="s">
        <v>724</v>
      </c>
      <c r="K37" s="3258" t="s">
        <v>1948</v>
      </c>
      <c r="L37" s="3258">
        <v>149747</v>
      </c>
      <c r="M37" s="3260">
        <v>110928</v>
      </c>
      <c r="N37" s="3258" t="s">
        <v>784</v>
      </c>
      <c r="O37" s="3258" t="s">
        <v>398</v>
      </c>
      <c r="P37" s="3258" t="s">
        <v>724</v>
      </c>
      <c r="Q37" s="3258" t="s">
        <v>781</v>
      </c>
      <c r="R37" s="3258" t="s">
        <v>1937</v>
      </c>
      <c r="S37" s="3261" t="s">
        <v>724</v>
      </c>
      <c r="T37" s="3261" t="s">
        <v>1937</v>
      </c>
      <c r="U37" s="3258" t="s">
        <v>1949</v>
      </c>
    </row>
    <row r="38" spans="1:21" ht="201.75" customHeight="1">
      <c r="A38" s="88" t="s">
        <v>37</v>
      </c>
      <c r="B38" s="2198" t="s">
        <v>652</v>
      </c>
      <c r="C38" s="2198" t="s">
        <v>1524</v>
      </c>
      <c r="D38" s="2198" t="s">
        <v>398</v>
      </c>
      <c r="E38" s="2198" t="s">
        <v>652</v>
      </c>
      <c r="F38" s="2198" t="s">
        <v>1524</v>
      </c>
      <c r="G38" s="2198" t="s">
        <v>398</v>
      </c>
      <c r="H38" s="2197" t="s">
        <v>724</v>
      </c>
      <c r="I38" s="2198" t="s">
        <v>398</v>
      </c>
      <c r="J38" s="2199" t="s">
        <v>724</v>
      </c>
      <c r="K38" s="2199" t="s">
        <v>1269</v>
      </c>
      <c r="L38" s="2201">
        <v>6611</v>
      </c>
      <c r="M38" s="2200">
        <v>5284</v>
      </c>
      <c r="N38" s="2199" t="s">
        <v>784</v>
      </c>
      <c r="O38" s="2198" t="s">
        <v>398</v>
      </c>
      <c r="P38" s="2199" t="s">
        <v>724</v>
      </c>
      <c r="Q38" s="2199" t="s">
        <v>724</v>
      </c>
      <c r="R38" s="1590" t="s">
        <v>1525</v>
      </c>
      <c r="S38" s="2199" t="s">
        <v>724</v>
      </c>
      <c r="T38" s="1590" t="s">
        <v>1526</v>
      </c>
      <c r="U38" s="1590" t="s">
        <v>1527</v>
      </c>
    </row>
    <row r="39" spans="1:21" ht="24.95" customHeight="1">
      <c r="A39" s="88" t="s">
        <v>38</v>
      </c>
      <c r="B39" s="4117" t="s">
        <v>652</v>
      </c>
      <c r="C39" s="4117" t="s">
        <v>967</v>
      </c>
      <c r="D39" s="4117" t="s">
        <v>398</v>
      </c>
      <c r="E39" s="4117" t="s">
        <v>652</v>
      </c>
      <c r="F39" s="4117" t="s">
        <v>967</v>
      </c>
      <c r="G39" s="4117" t="s">
        <v>398</v>
      </c>
      <c r="H39" s="4116" t="s">
        <v>724</v>
      </c>
      <c r="I39" s="4119" t="s">
        <v>398</v>
      </c>
      <c r="J39" s="4118" t="s">
        <v>652</v>
      </c>
      <c r="K39" s="4118" t="s">
        <v>398</v>
      </c>
      <c r="L39" s="4118">
        <v>316278</v>
      </c>
      <c r="M39" s="4120">
        <v>203480</v>
      </c>
      <c r="N39" s="4118" t="s">
        <v>1159</v>
      </c>
      <c r="O39" s="4121" t="s">
        <v>2315</v>
      </c>
      <c r="P39" s="4118" t="s">
        <v>724</v>
      </c>
      <c r="Q39" s="4118" t="s">
        <v>781</v>
      </c>
      <c r="R39" s="4118" t="s">
        <v>2316</v>
      </c>
      <c r="S39" s="4118" t="s">
        <v>652</v>
      </c>
      <c r="T39" s="4118" t="s">
        <v>398</v>
      </c>
      <c r="U39" s="4118" t="s">
        <v>836</v>
      </c>
    </row>
    <row r="40" spans="1:21" ht="24.95" customHeight="1">
      <c r="A40" s="88" t="s">
        <v>39</v>
      </c>
      <c r="B40" s="1852" t="s">
        <v>652</v>
      </c>
      <c r="C40" s="1852" t="s">
        <v>967</v>
      </c>
      <c r="D40" s="1852" t="s">
        <v>398</v>
      </c>
      <c r="E40" s="1852" t="s">
        <v>652</v>
      </c>
      <c r="F40" s="1852" t="s">
        <v>967</v>
      </c>
      <c r="G40" s="1852" t="s">
        <v>398</v>
      </c>
      <c r="H40" s="1851" t="s">
        <v>724</v>
      </c>
      <c r="I40" s="1854" t="s">
        <v>398</v>
      </c>
      <c r="J40" s="1853" t="s">
        <v>652</v>
      </c>
      <c r="K40" s="1853" t="s">
        <v>398</v>
      </c>
      <c r="L40" s="1853">
        <v>37140</v>
      </c>
      <c r="M40" s="1855">
        <v>29787</v>
      </c>
      <c r="N40" s="1853" t="s">
        <v>784</v>
      </c>
      <c r="O40" s="1853" t="s">
        <v>398</v>
      </c>
      <c r="P40" s="1853" t="s">
        <v>724</v>
      </c>
      <c r="Q40" s="1853" t="s">
        <v>734</v>
      </c>
      <c r="R40" s="1856" t="s">
        <v>1328</v>
      </c>
      <c r="S40" s="1853" t="s">
        <v>724</v>
      </c>
      <c r="T40" s="1853" t="s">
        <v>1329</v>
      </c>
      <c r="U40" s="1853" t="s">
        <v>836</v>
      </c>
    </row>
    <row r="41" spans="1:21" ht="108">
      <c r="A41" s="88" t="s">
        <v>40</v>
      </c>
      <c r="B41" s="2108" t="s">
        <v>724</v>
      </c>
      <c r="C41" s="2108" t="s">
        <v>1006</v>
      </c>
      <c r="D41" s="2108" t="s">
        <v>1464</v>
      </c>
      <c r="E41" s="2108" t="s">
        <v>724</v>
      </c>
      <c r="F41" s="2108" t="s">
        <v>1006</v>
      </c>
      <c r="G41" s="2108" t="s">
        <v>1465</v>
      </c>
      <c r="H41" s="2107" t="s">
        <v>652</v>
      </c>
      <c r="I41" s="2110" t="s">
        <v>1466</v>
      </c>
      <c r="J41" s="2109" t="s">
        <v>724</v>
      </c>
      <c r="K41" s="2109" t="s">
        <v>1467</v>
      </c>
      <c r="L41" s="2112">
        <v>35576</v>
      </c>
      <c r="M41" s="2111">
        <v>28390</v>
      </c>
      <c r="N41" s="2306" t="s">
        <v>784</v>
      </c>
      <c r="O41" s="2109"/>
      <c r="P41" s="2109" t="s">
        <v>724</v>
      </c>
      <c r="Q41" s="2109" t="s">
        <v>734</v>
      </c>
      <c r="R41" s="2109" t="s">
        <v>1468</v>
      </c>
      <c r="S41" s="2109" t="s">
        <v>724</v>
      </c>
      <c r="T41" s="2109" t="s">
        <v>1469</v>
      </c>
      <c r="U41" s="2109" t="s">
        <v>1470</v>
      </c>
    </row>
    <row r="42" spans="1:21" ht="51">
      <c r="A42" s="88" t="s">
        <v>41</v>
      </c>
      <c r="B42" s="3736" t="s">
        <v>652</v>
      </c>
      <c r="C42" s="3736" t="s">
        <v>1006</v>
      </c>
      <c r="D42" s="3736" t="s">
        <v>2143</v>
      </c>
      <c r="E42" s="3736" t="s">
        <v>724</v>
      </c>
      <c r="F42" s="3736"/>
      <c r="G42" s="3736"/>
      <c r="H42" s="3735" t="s">
        <v>652</v>
      </c>
      <c r="I42" s="3738" t="s">
        <v>2144</v>
      </c>
      <c r="J42" s="3737" t="s">
        <v>724</v>
      </c>
      <c r="K42" s="2306" t="s">
        <v>2145</v>
      </c>
      <c r="L42" s="3737">
        <v>87820</v>
      </c>
      <c r="M42" s="3739">
        <v>70602</v>
      </c>
      <c r="N42" s="2306" t="s">
        <v>784</v>
      </c>
      <c r="O42" s="3737"/>
      <c r="P42" s="3737" t="s">
        <v>724</v>
      </c>
      <c r="Q42" s="3737" t="s">
        <v>2146</v>
      </c>
      <c r="R42" s="3737" t="s">
        <v>2147</v>
      </c>
      <c r="S42" s="3737" t="s">
        <v>652</v>
      </c>
      <c r="T42" s="3737"/>
      <c r="U42" s="3737" t="s">
        <v>2148</v>
      </c>
    </row>
    <row r="43" spans="1:21" ht="36">
      <c r="A43" s="88" t="s">
        <v>42</v>
      </c>
      <c r="B43" s="3354" t="s">
        <v>652</v>
      </c>
      <c r="C43" s="3354" t="s">
        <v>735</v>
      </c>
      <c r="D43" s="3354"/>
      <c r="E43" s="3354" t="s">
        <v>652</v>
      </c>
      <c r="F43" s="3354" t="s">
        <v>735</v>
      </c>
      <c r="G43" s="3354"/>
      <c r="H43" s="3353" t="s">
        <v>652</v>
      </c>
      <c r="I43" s="3356" t="s">
        <v>1986</v>
      </c>
      <c r="J43" s="3355" t="s">
        <v>652</v>
      </c>
      <c r="K43" s="3355"/>
      <c r="L43" s="3358">
        <v>25237</v>
      </c>
      <c r="M43" s="3357">
        <v>19498</v>
      </c>
      <c r="N43" s="3355" t="s">
        <v>1159</v>
      </c>
      <c r="O43" s="3355" t="s">
        <v>1987</v>
      </c>
      <c r="P43" s="3355" t="s">
        <v>724</v>
      </c>
      <c r="Q43" s="3355" t="s">
        <v>1988</v>
      </c>
      <c r="R43" s="3355" t="s">
        <v>1989</v>
      </c>
      <c r="S43" s="3355" t="s">
        <v>724</v>
      </c>
      <c r="T43" s="3355" t="s">
        <v>1990</v>
      </c>
      <c r="U43" s="3355" t="s">
        <v>1618</v>
      </c>
    </row>
    <row r="44" spans="1:21" ht="51">
      <c r="A44" s="88" t="s">
        <v>43</v>
      </c>
      <c r="B44" s="2585" t="s">
        <v>652</v>
      </c>
      <c r="C44" s="2585" t="s">
        <v>735</v>
      </c>
      <c r="D44" s="2585" t="s">
        <v>398</v>
      </c>
      <c r="E44" s="2585" t="s">
        <v>652</v>
      </c>
      <c r="F44" s="2585" t="s">
        <v>735</v>
      </c>
      <c r="G44" s="2585" t="s">
        <v>398</v>
      </c>
      <c r="H44" s="2584" t="s">
        <v>652</v>
      </c>
      <c r="I44" s="2587" t="s">
        <v>1690</v>
      </c>
      <c r="J44" s="2586" t="s">
        <v>724</v>
      </c>
      <c r="K44" s="2586" t="s">
        <v>1691</v>
      </c>
      <c r="L44" s="2586">
        <v>75921</v>
      </c>
      <c r="M44" s="2588">
        <v>53871</v>
      </c>
      <c r="N44" s="1590" t="s">
        <v>784</v>
      </c>
      <c r="O44" s="2586" t="s">
        <v>398</v>
      </c>
      <c r="P44" s="2586" t="s">
        <v>724</v>
      </c>
      <c r="Q44" s="2586" t="s">
        <v>724</v>
      </c>
      <c r="R44" s="2586" t="s">
        <v>1692</v>
      </c>
      <c r="S44" s="2586" t="s">
        <v>652</v>
      </c>
      <c r="T44" s="2586" t="s">
        <v>398</v>
      </c>
      <c r="U44" s="2586" t="s">
        <v>1271</v>
      </c>
    </row>
    <row r="45" spans="1:21" ht="25.5">
      <c r="A45" s="88" t="s">
        <v>44</v>
      </c>
      <c r="B45" s="1383" t="s">
        <v>652</v>
      </c>
      <c r="C45" s="1383" t="s">
        <v>967</v>
      </c>
      <c r="D45" s="1383"/>
      <c r="E45" s="1383" t="s">
        <v>652</v>
      </c>
      <c r="F45" s="1383" t="s">
        <v>1006</v>
      </c>
      <c r="G45" s="1383" t="s">
        <v>1157</v>
      </c>
      <c r="H45" s="1382" t="s">
        <v>652</v>
      </c>
      <c r="I45" s="1385" t="s">
        <v>1158</v>
      </c>
      <c r="J45" s="1384" t="s">
        <v>652</v>
      </c>
      <c r="K45" s="1384"/>
      <c r="L45" s="1384">
        <v>4218</v>
      </c>
      <c r="M45" s="1386">
        <v>3514</v>
      </c>
      <c r="N45" s="1384" t="s">
        <v>1159</v>
      </c>
      <c r="O45" s="1387" t="s">
        <v>1160</v>
      </c>
      <c r="P45" s="1384" t="s">
        <v>724</v>
      </c>
      <c r="Q45" s="1387" t="s">
        <v>734</v>
      </c>
      <c r="R45" s="1210" t="s">
        <v>1161</v>
      </c>
      <c r="S45" s="1384" t="s">
        <v>724</v>
      </c>
      <c r="T45" s="1210" t="s">
        <v>1161</v>
      </c>
      <c r="U45" s="1387" t="s">
        <v>1162</v>
      </c>
    </row>
    <row r="46" spans="1:21" ht="51">
      <c r="A46" s="88" t="s">
        <v>45</v>
      </c>
      <c r="B46" s="917" t="s">
        <v>652</v>
      </c>
      <c r="C46" s="917" t="s">
        <v>967</v>
      </c>
      <c r="D46" s="917" t="s">
        <v>398</v>
      </c>
      <c r="E46" s="917" t="s">
        <v>652</v>
      </c>
      <c r="F46" s="917" t="s">
        <v>967</v>
      </c>
      <c r="G46" s="917" t="s">
        <v>398</v>
      </c>
      <c r="H46" s="911" t="s">
        <v>652</v>
      </c>
      <c r="I46" s="921" t="s">
        <v>968</v>
      </c>
      <c r="J46" s="919" t="s">
        <v>724</v>
      </c>
      <c r="K46" s="948" t="s">
        <v>879</v>
      </c>
      <c r="L46" s="919">
        <v>16992</v>
      </c>
      <c r="M46" s="944">
        <v>14494</v>
      </c>
      <c r="N46" s="2306" t="s">
        <v>784</v>
      </c>
      <c r="O46" s="948" t="s">
        <v>398</v>
      </c>
      <c r="P46" s="919" t="s">
        <v>652</v>
      </c>
      <c r="Q46" s="948" t="s">
        <v>398</v>
      </c>
      <c r="R46" s="948" t="s">
        <v>398</v>
      </c>
      <c r="S46" s="919" t="s">
        <v>652</v>
      </c>
      <c r="T46" s="948" t="s">
        <v>398</v>
      </c>
      <c r="U46" s="948" t="s">
        <v>969</v>
      </c>
    </row>
    <row r="47" spans="1:21" ht="51">
      <c r="A47" s="88" t="s">
        <v>46</v>
      </c>
      <c r="B47" s="1475" t="s">
        <v>652</v>
      </c>
      <c r="C47" s="1475"/>
      <c r="D47" s="1475"/>
      <c r="E47" s="1475" t="s">
        <v>724</v>
      </c>
      <c r="F47" s="1475"/>
      <c r="G47" s="1475" t="s">
        <v>398</v>
      </c>
      <c r="H47" s="1474" t="s">
        <v>652</v>
      </c>
      <c r="I47" s="1477" t="s">
        <v>1194</v>
      </c>
      <c r="J47" s="1476" t="s">
        <v>652</v>
      </c>
      <c r="K47" s="1476" t="s">
        <v>398</v>
      </c>
      <c r="L47" s="1476">
        <v>11737</v>
      </c>
      <c r="M47" s="1478">
        <v>9230</v>
      </c>
      <c r="N47" s="2306" t="s">
        <v>784</v>
      </c>
      <c r="O47" s="1476" t="s">
        <v>398</v>
      </c>
      <c r="P47" s="1476" t="s">
        <v>724</v>
      </c>
      <c r="Q47" s="1476" t="s">
        <v>724</v>
      </c>
      <c r="R47" s="1479" t="s">
        <v>1195</v>
      </c>
      <c r="S47" s="1476" t="s">
        <v>724</v>
      </c>
      <c r="T47" s="1476"/>
      <c r="U47" s="1476" t="s">
        <v>836</v>
      </c>
    </row>
    <row r="48" spans="1:21" s="173" customFormat="1" ht="51">
      <c r="A48" s="100" t="s">
        <v>47</v>
      </c>
      <c r="B48" s="2302" t="s">
        <v>652</v>
      </c>
      <c r="C48" s="2302" t="s">
        <v>967</v>
      </c>
      <c r="D48" s="2302" t="s">
        <v>398</v>
      </c>
      <c r="E48" s="2302" t="s">
        <v>652</v>
      </c>
      <c r="F48" s="2302" t="s">
        <v>967</v>
      </c>
      <c r="G48" s="2302" t="s">
        <v>398</v>
      </c>
      <c r="H48" s="2301" t="s">
        <v>652</v>
      </c>
      <c r="I48" s="2304" t="s">
        <v>1567</v>
      </c>
      <c r="J48" s="2303" t="s">
        <v>724</v>
      </c>
      <c r="K48" s="2303" t="s">
        <v>926</v>
      </c>
      <c r="L48" s="2305">
        <v>22331</v>
      </c>
      <c r="M48" s="2307">
        <v>16415</v>
      </c>
      <c r="N48" s="2306" t="s">
        <v>784</v>
      </c>
      <c r="O48" s="2303" t="s">
        <v>398</v>
      </c>
      <c r="P48" s="2303" t="s">
        <v>724</v>
      </c>
      <c r="Q48" s="2303" t="s">
        <v>724</v>
      </c>
      <c r="R48" s="2306" t="s">
        <v>1568</v>
      </c>
      <c r="S48" s="2303" t="s">
        <v>652</v>
      </c>
      <c r="T48" s="2303" t="s">
        <v>398</v>
      </c>
      <c r="U48" s="2303" t="s">
        <v>1271</v>
      </c>
    </row>
    <row r="49" spans="1:21" ht="51">
      <c r="A49" s="88" t="s">
        <v>48</v>
      </c>
      <c r="B49" s="1287" t="s">
        <v>724</v>
      </c>
      <c r="C49" s="1287"/>
      <c r="D49" s="1287"/>
      <c r="E49" s="1287" t="s">
        <v>652</v>
      </c>
      <c r="F49" s="1287" t="s">
        <v>782</v>
      </c>
      <c r="G49" s="1287"/>
      <c r="H49" s="1286" t="s">
        <v>724</v>
      </c>
      <c r="I49" s="1289"/>
      <c r="J49" s="1288" t="s">
        <v>652</v>
      </c>
      <c r="K49" s="1288"/>
      <c r="L49" s="1290">
        <v>40992</v>
      </c>
      <c r="M49" s="1291">
        <v>32861</v>
      </c>
      <c r="N49" s="2306" t="s">
        <v>784</v>
      </c>
      <c r="O49" s="1288"/>
      <c r="P49" s="1288" t="s">
        <v>724</v>
      </c>
      <c r="Q49" s="1288" t="s">
        <v>652</v>
      </c>
      <c r="R49" s="1288"/>
      <c r="S49" s="1288" t="s">
        <v>652</v>
      </c>
      <c r="T49" s="1288"/>
      <c r="U49" s="1288" t="s">
        <v>836</v>
      </c>
    </row>
    <row r="50" spans="1:21" ht="51">
      <c r="A50" s="88" t="s">
        <v>49</v>
      </c>
      <c r="B50" s="868" t="s">
        <v>652</v>
      </c>
      <c r="C50" s="868" t="s">
        <v>735</v>
      </c>
      <c r="D50" s="868" t="s">
        <v>398</v>
      </c>
      <c r="E50" s="868" t="s">
        <v>652</v>
      </c>
      <c r="F50" s="868" t="s">
        <v>735</v>
      </c>
      <c r="G50" s="868" t="s">
        <v>398</v>
      </c>
      <c r="H50" s="867" t="s">
        <v>724</v>
      </c>
      <c r="I50" s="870" t="s">
        <v>398</v>
      </c>
      <c r="J50" s="869" t="s">
        <v>724</v>
      </c>
      <c r="K50" s="869" t="s">
        <v>879</v>
      </c>
      <c r="L50" s="872">
        <v>53021</v>
      </c>
      <c r="M50" s="871">
        <v>38781</v>
      </c>
      <c r="N50" s="2306" t="s">
        <v>784</v>
      </c>
      <c r="O50" s="869" t="s">
        <v>398</v>
      </c>
      <c r="P50" s="869" t="s">
        <v>724</v>
      </c>
      <c r="Q50" s="869" t="s">
        <v>781</v>
      </c>
      <c r="R50" s="869" t="s">
        <v>880</v>
      </c>
      <c r="S50" s="869" t="s">
        <v>652</v>
      </c>
      <c r="T50" s="869"/>
      <c r="U50" s="869" t="s">
        <v>786</v>
      </c>
    </row>
    <row r="51" spans="1:21" ht="24.95" customHeight="1">
      <c r="A51" s="88" t="s">
        <v>50</v>
      </c>
      <c r="B51" s="4437" t="s">
        <v>652</v>
      </c>
      <c r="C51" s="4437" t="s">
        <v>967</v>
      </c>
      <c r="D51" s="4437"/>
      <c r="E51" s="4437" t="s">
        <v>652</v>
      </c>
      <c r="F51" s="4437" t="s">
        <v>967</v>
      </c>
      <c r="G51" s="4437"/>
      <c r="H51" s="4436" t="s">
        <v>652</v>
      </c>
      <c r="I51" s="4439" t="s">
        <v>2438</v>
      </c>
      <c r="J51" s="4438" t="s">
        <v>724</v>
      </c>
      <c r="K51" s="4438" t="s">
        <v>1269</v>
      </c>
      <c r="L51" s="4441">
        <v>58223</v>
      </c>
      <c r="M51" s="4440">
        <v>45024</v>
      </c>
      <c r="N51" s="4438" t="s">
        <v>1159</v>
      </c>
      <c r="O51" s="4438" t="s">
        <v>2439</v>
      </c>
      <c r="P51" s="4438" t="s">
        <v>724</v>
      </c>
      <c r="Q51" s="4438" t="s">
        <v>652</v>
      </c>
      <c r="R51" s="4438"/>
      <c r="S51" s="4438"/>
      <c r="T51" s="4438"/>
      <c r="U51" s="4438" t="s">
        <v>2440</v>
      </c>
    </row>
    <row r="52" spans="1:21" ht="24.95" customHeight="1">
      <c r="A52" s="88" t="s">
        <v>51</v>
      </c>
      <c r="B52" s="3826" t="s">
        <v>724</v>
      </c>
      <c r="C52" s="3826"/>
      <c r="D52" s="3826"/>
      <c r="E52" s="3826" t="s">
        <v>724</v>
      </c>
      <c r="F52" s="3826"/>
      <c r="G52" s="3826"/>
      <c r="H52" s="3825" t="s">
        <v>724</v>
      </c>
      <c r="I52" s="3828"/>
      <c r="J52" s="3827" t="s">
        <v>724</v>
      </c>
      <c r="K52" s="3827" t="s">
        <v>2180</v>
      </c>
      <c r="L52" s="3830">
        <v>29983</v>
      </c>
      <c r="M52" s="3829">
        <v>21248</v>
      </c>
      <c r="N52" s="3827" t="s">
        <v>1159</v>
      </c>
      <c r="O52" s="3827" t="s">
        <v>2181</v>
      </c>
      <c r="P52" s="3827" t="s">
        <v>724</v>
      </c>
      <c r="Q52" s="3827" t="s">
        <v>1303</v>
      </c>
      <c r="R52" s="3827"/>
      <c r="S52" s="3827" t="s">
        <v>724</v>
      </c>
      <c r="T52" s="3827"/>
      <c r="U52" s="3827" t="s">
        <v>2182</v>
      </c>
    </row>
    <row r="53" spans="1:21" ht="24.95" customHeight="1">
      <c r="A53" s="88" t="s">
        <v>52</v>
      </c>
      <c r="B53" s="3063" t="s">
        <v>652</v>
      </c>
      <c r="C53" s="4555" t="s">
        <v>967</v>
      </c>
      <c r="D53" s="3063" t="s">
        <v>398</v>
      </c>
      <c r="E53" s="3063" t="s">
        <v>652</v>
      </c>
      <c r="F53" s="3063" t="s">
        <v>967</v>
      </c>
      <c r="G53" s="3063" t="s">
        <v>398</v>
      </c>
      <c r="H53" s="3062" t="s">
        <v>724</v>
      </c>
      <c r="I53" s="3065" t="s">
        <v>398</v>
      </c>
      <c r="J53" s="3064" t="s">
        <v>724</v>
      </c>
      <c r="K53" s="3067" t="s">
        <v>879</v>
      </c>
      <c r="L53" s="3068">
        <v>6923</v>
      </c>
      <c r="M53" s="3066">
        <v>5638</v>
      </c>
      <c r="N53" s="3064" t="s">
        <v>784</v>
      </c>
      <c r="O53" s="3067" t="s">
        <v>398</v>
      </c>
      <c r="P53" s="3064" t="s">
        <v>724</v>
      </c>
      <c r="Q53" s="3067" t="s">
        <v>781</v>
      </c>
      <c r="R53" s="3069" t="s">
        <v>1868</v>
      </c>
      <c r="S53" s="3064" t="s">
        <v>652</v>
      </c>
      <c r="T53" s="3067" t="s">
        <v>398</v>
      </c>
      <c r="U53" s="3067" t="s">
        <v>1869</v>
      </c>
    </row>
    <row r="54" spans="1:21" s="24" customFormat="1" ht="24.95" customHeight="1">
      <c r="A54" s="88" t="s">
        <v>53</v>
      </c>
      <c r="B54" s="2396" t="s">
        <v>652</v>
      </c>
      <c r="C54" s="2396" t="s">
        <v>967</v>
      </c>
      <c r="D54" s="2396" t="s">
        <v>725</v>
      </c>
      <c r="E54" s="2396" t="s">
        <v>652</v>
      </c>
      <c r="F54" s="2396" t="s">
        <v>967</v>
      </c>
      <c r="G54" s="2396" t="s">
        <v>1305</v>
      </c>
      <c r="H54" s="2395" t="s">
        <v>652</v>
      </c>
      <c r="I54" s="2398" t="s">
        <v>1617</v>
      </c>
      <c r="J54" s="2397" t="s">
        <v>652</v>
      </c>
      <c r="K54" s="2397" t="s">
        <v>725</v>
      </c>
      <c r="L54" s="2397">
        <v>3838</v>
      </c>
      <c r="M54" s="2399">
        <v>3280</v>
      </c>
      <c r="N54" s="2397" t="s">
        <v>784</v>
      </c>
      <c r="O54" s="2397" t="s">
        <v>725</v>
      </c>
      <c r="P54" s="2397" t="s">
        <v>724</v>
      </c>
      <c r="Q54" s="2397" t="s">
        <v>1303</v>
      </c>
      <c r="R54" s="2397" t="s">
        <v>725</v>
      </c>
      <c r="S54" s="2397" t="s">
        <v>652</v>
      </c>
      <c r="T54" s="2397" t="s">
        <v>725</v>
      </c>
      <c r="U54" s="2397" t="s">
        <v>1618</v>
      </c>
    </row>
    <row r="55" spans="1:21" ht="51">
      <c r="A55" s="88" t="s">
        <v>54</v>
      </c>
      <c r="B55" s="1675" t="s">
        <v>652</v>
      </c>
      <c r="C55" s="1675" t="s">
        <v>967</v>
      </c>
      <c r="D55" s="1675" t="s">
        <v>725</v>
      </c>
      <c r="E55" s="1675" t="s">
        <v>652</v>
      </c>
      <c r="F55" s="1675" t="s">
        <v>967</v>
      </c>
      <c r="G55" s="1675" t="s">
        <v>725</v>
      </c>
      <c r="H55" s="1674" t="s">
        <v>724</v>
      </c>
      <c r="I55" s="1677" t="s">
        <v>725</v>
      </c>
      <c r="J55" s="1676" t="s">
        <v>724</v>
      </c>
      <c r="K55" s="1676" t="s">
        <v>1269</v>
      </c>
      <c r="L55" s="1676">
        <v>6723</v>
      </c>
      <c r="M55" s="1678">
        <v>5383</v>
      </c>
      <c r="N55" s="1676" t="s">
        <v>784</v>
      </c>
      <c r="O55" s="1676" t="s">
        <v>725</v>
      </c>
      <c r="P55" s="1676" t="s">
        <v>724</v>
      </c>
      <c r="Q55" s="1676" t="s">
        <v>652</v>
      </c>
      <c r="R55" s="1676" t="s">
        <v>725</v>
      </c>
      <c r="S55" s="1676" t="s">
        <v>724</v>
      </c>
      <c r="T55" s="1590" t="s">
        <v>1270</v>
      </c>
      <c r="U55" s="1676" t="s">
        <v>1271</v>
      </c>
    </row>
    <row r="56" spans="1:21" ht="24.95" customHeight="1">
      <c r="A56" s="88" t="s">
        <v>55</v>
      </c>
      <c r="B56" s="5317" t="s">
        <v>652</v>
      </c>
      <c r="C56" s="5317" t="s">
        <v>967</v>
      </c>
      <c r="D56" s="5317" t="s">
        <v>2060</v>
      </c>
      <c r="E56" s="5317" t="s">
        <v>652</v>
      </c>
      <c r="F56" s="5317" t="s">
        <v>967</v>
      </c>
      <c r="G56" s="5317" t="s">
        <v>398</v>
      </c>
      <c r="H56" s="5316" t="s">
        <v>652</v>
      </c>
      <c r="I56" s="5319" t="s">
        <v>2877</v>
      </c>
      <c r="J56" s="5318" t="s">
        <v>724</v>
      </c>
      <c r="K56" s="5321" t="s">
        <v>1691</v>
      </c>
      <c r="L56" s="5322">
        <v>12024</v>
      </c>
      <c r="M56" s="5320">
        <v>10961</v>
      </c>
      <c r="N56" s="5318" t="s">
        <v>784</v>
      </c>
      <c r="O56" s="5321" t="s">
        <v>398</v>
      </c>
      <c r="P56" s="5318" t="s">
        <v>724</v>
      </c>
      <c r="Q56" s="5321" t="s">
        <v>724</v>
      </c>
      <c r="R56" s="5323" t="s">
        <v>2878</v>
      </c>
      <c r="S56" s="5318" t="s">
        <v>724</v>
      </c>
      <c r="T56" s="5321" t="s">
        <v>2879</v>
      </c>
      <c r="U56" s="5321" t="s">
        <v>836</v>
      </c>
    </row>
    <row r="57" spans="1:21" ht="72">
      <c r="A57" s="88" t="s">
        <v>56</v>
      </c>
      <c r="B57" s="5628" t="s">
        <v>652</v>
      </c>
      <c r="C57" s="5628" t="s">
        <v>967</v>
      </c>
      <c r="D57" s="5628"/>
      <c r="E57" s="5628" t="s">
        <v>652</v>
      </c>
      <c r="F57" s="5628" t="s">
        <v>967</v>
      </c>
      <c r="G57" s="5628"/>
      <c r="H57" s="5626" t="s">
        <v>652</v>
      </c>
      <c r="I57" s="5629" t="s">
        <v>3013</v>
      </c>
      <c r="J57" s="5627" t="s">
        <v>652</v>
      </c>
      <c r="K57" s="5627"/>
      <c r="L57" s="5631">
        <v>26882</v>
      </c>
      <c r="M57" s="5631">
        <v>10882</v>
      </c>
      <c r="N57" s="4640" t="s">
        <v>784</v>
      </c>
      <c r="O57" s="5627"/>
      <c r="P57" s="5627" t="s">
        <v>724</v>
      </c>
      <c r="Q57" s="5632" t="s">
        <v>3014</v>
      </c>
      <c r="R57" s="5630" t="s">
        <v>3015</v>
      </c>
      <c r="S57" s="5627" t="s">
        <v>724</v>
      </c>
      <c r="T57" s="5630" t="s">
        <v>3016</v>
      </c>
      <c r="U57" s="5627" t="s">
        <v>1618</v>
      </c>
    </row>
    <row r="58" spans="1:21" ht="24.95" customHeight="1">
      <c r="A58" s="100" t="s">
        <v>57</v>
      </c>
      <c r="B58" s="3629" t="s">
        <v>652</v>
      </c>
      <c r="C58" s="3629" t="s">
        <v>967</v>
      </c>
      <c r="D58" s="3629"/>
      <c r="E58" s="3629" t="s">
        <v>652</v>
      </c>
      <c r="F58" s="3629" t="s">
        <v>967</v>
      </c>
      <c r="G58" s="3629"/>
      <c r="H58" s="3628" t="s">
        <v>652</v>
      </c>
      <c r="I58" s="3631" t="s">
        <v>2107</v>
      </c>
      <c r="J58" s="3630" t="s">
        <v>652</v>
      </c>
      <c r="K58" s="3630"/>
      <c r="L58" s="3630">
        <v>244388</v>
      </c>
      <c r="M58" s="3632">
        <v>180640</v>
      </c>
      <c r="N58" s="3630" t="s">
        <v>784</v>
      </c>
      <c r="O58" s="3630"/>
      <c r="P58" s="3630" t="s">
        <v>724</v>
      </c>
      <c r="Q58" s="3633" t="s">
        <v>652</v>
      </c>
      <c r="R58" s="3630"/>
      <c r="S58" s="3630" t="s">
        <v>652</v>
      </c>
      <c r="T58" s="3630"/>
      <c r="U58" s="3630" t="s">
        <v>2108</v>
      </c>
    </row>
    <row r="59" spans="1:21" s="24" customFormat="1" ht="24.95" customHeight="1">
      <c r="A59" s="88" t="s">
        <v>58</v>
      </c>
      <c r="B59" s="1572" t="s">
        <v>652</v>
      </c>
      <c r="C59" s="1572" t="s">
        <v>735</v>
      </c>
      <c r="D59" s="1572"/>
      <c r="E59" s="1572" t="s">
        <v>724</v>
      </c>
      <c r="F59" s="1572"/>
      <c r="G59" s="1572"/>
      <c r="H59" s="1571" t="s">
        <v>652</v>
      </c>
      <c r="I59" s="1574" t="s">
        <v>1234</v>
      </c>
      <c r="J59" s="1573" t="s">
        <v>724</v>
      </c>
      <c r="K59" s="1573" t="s">
        <v>1235</v>
      </c>
      <c r="L59" s="1573"/>
      <c r="M59" s="1575">
        <v>11803</v>
      </c>
      <c r="N59" s="1573" t="s">
        <v>1159</v>
      </c>
      <c r="O59" s="1573" t="s">
        <v>1236</v>
      </c>
      <c r="P59" s="1573" t="s">
        <v>652</v>
      </c>
      <c r="Q59" s="1573"/>
      <c r="R59" s="1573"/>
      <c r="S59" s="1573" t="s">
        <v>652</v>
      </c>
      <c r="T59" s="1573"/>
      <c r="U59" s="1573" t="s">
        <v>836</v>
      </c>
    </row>
    <row r="60" spans="1:21" ht="178.5">
      <c r="A60" s="88" t="s">
        <v>59</v>
      </c>
      <c r="B60" s="4636" t="s">
        <v>652</v>
      </c>
      <c r="C60" s="4636" t="s">
        <v>1006</v>
      </c>
      <c r="D60" s="4636" t="s">
        <v>2535</v>
      </c>
      <c r="E60" s="4636" t="s">
        <v>652</v>
      </c>
      <c r="F60" s="4636" t="s">
        <v>1006</v>
      </c>
      <c r="G60" s="4636" t="s">
        <v>2536</v>
      </c>
      <c r="H60" s="4635" t="s">
        <v>652</v>
      </c>
      <c r="I60" s="4637" t="s">
        <v>2537</v>
      </c>
      <c r="J60" s="4638" t="s">
        <v>652</v>
      </c>
      <c r="K60" s="4638" t="s">
        <v>398</v>
      </c>
      <c r="L60" s="4638">
        <v>7246</v>
      </c>
      <c r="M60" s="4639">
        <v>5936</v>
      </c>
      <c r="N60" s="4640" t="s">
        <v>784</v>
      </c>
      <c r="O60" s="4638" t="s">
        <v>398</v>
      </c>
      <c r="P60" s="4638" t="s">
        <v>724</v>
      </c>
      <c r="Q60" s="4638" t="s">
        <v>724</v>
      </c>
      <c r="R60" s="4640" t="s">
        <v>2538</v>
      </c>
      <c r="S60" s="4638" t="s">
        <v>652</v>
      </c>
      <c r="T60" s="4638" t="s">
        <v>398</v>
      </c>
      <c r="U60" s="4638" t="s">
        <v>1271</v>
      </c>
    </row>
    <row r="61" spans="1:21" ht="120">
      <c r="A61" s="88" t="s">
        <v>60</v>
      </c>
      <c r="B61" s="4735" t="s">
        <v>724</v>
      </c>
      <c r="C61" s="4735"/>
      <c r="D61" s="4735"/>
      <c r="E61" s="4735" t="s">
        <v>652</v>
      </c>
      <c r="F61" s="4735" t="s">
        <v>735</v>
      </c>
      <c r="G61" s="4735"/>
      <c r="H61" s="4734" t="s">
        <v>652</v>
      </c>
      <c r="I61" s="4737"/>
      <c r="J61" s="4736" t="s">
        <v>724</v>
      </c>
      <c r="K61" s="4739" t="s">
        <v>2572</v>
      </c>
      <c r="L61" s="4736">
        <v>177776</v>
      </c>
      <c r="M61" s="4738">
        <v>13622</v>
      </c>
      <c r="N61" s="4736" t="s">
        <v>784</v>
      </c>
      <c r="O61" s="4736"/>
      <c r="P61" s="4736" t="s">
        <v>652</v>
      </c>
      <c r="Q61" s="4736"/>
      <c r="R61" s="4736"/>
      <c r="S61" s="4736" t="s">
        <v>724</v>
      </c>
      <c r="T61" s="4739" t="s">
        <v>2573</v>
      </c>
      <c r="U61" s="4736" t="s">
        <v>1618</v>
      </c>
    </row>
    <row r="62" spans="1:21" ht="96">
      <c r="A62" s="88" t="s">
        <v>61</v>
      </c>
      <c r="B62" s="5534" t="s">
        <v>652</v>
      </c>
      <c r="C62" s="5534" t="s">
        <v>735</v>
      </c>
      <c r="D62" s="5534" t="s">
        <v>2963</v>
      </c>
      <c r="E62" s="5534" t="s">
        <v>652</v>
      </c>
      <c r="F62" s="5534" t="s">
        <v>735</v>
      </c>
      <c r="G62" s="5534"/>
      <c r="H62" s="5533" t="s">
        <v>652</v>
      </c>
      <c r="I62" s="5536" t="s">
        <v>2964</v>
      </c>
      <c r="J62" s="5535" t="s">
        <v>724</v>
      </c>
      <c r="K62" s="5535" t="s">
        <v>2965</v>
      </c>
      <c r="L62" s="5535">
        <v>49360</v>
      </c>
      <c r="M62" s="5537">
        <v>34383</v>
      </c>
      <c r="N62" s="5535" t="s">
        <v>784</v>
      </c>
      <c r="O62" s="5535"/>
      <c r="P62" s="5535" t="s">
        <v>724</v>
      </c>
      <c r="Q62" s="5535" t="s">
        <v>2966</v>
      </c>
      <c r="R62" s="5539" t="s">
        <v>2967</v>
      </c>
      <c r="S62" s="5535" t="s">
        <v>652</v>
      </c>
      <c r="T62" s="5535"/>
      <c r="U62" s="5538" t="s">
        <v>2968</v>
      </c>
    </row>
    <row r="63" spans="1:21" ht="24.95" customHeight="1">
      <c r="A63" s="88" t="s">
        <v>62</v>
      </c>
      <c r="B63" s="3924" t="s">
        <v>652</v>
      </c>
      <c r="C63" s="3924" t="s">
        <v>1006</v>
      </c>
      <c r="D63" s="3924" t="s">
        <v>2218</v>
      </c>
      <c r="E63" s="3924" t="s">
        <v>724</v>
      </c>
      <c r="F63" s="3924"/>
      <c r="G63" s="3924"/>
      <c r="H63" s="3923" t="s">
        <v>652</v>
      </c>
      <c r="I63" s="3926" t="s">
        <v>2219</v>
      </c>
      <c r="J63" s="3925" t="s">
        <v>652</v>
      </c>
      <c r="K63" s="3925"/>
      <c r="L63" s="3925">
        <v>15315</v>
      </c>
      <c r="M63" s="3927">
        <v>11502</v>
      </c>
      <c r="N63" s="3925" t="s">
        <v>737</v>
      </c>
      <c r="O63" s="3925"/>
      <c r="P63" s="3925" t="s">
        <v>724</v>
      </c>
      <c r="Q63" s="3925" t="s">
        <v>734</v>
      </c>
      <c r="R63" s="3925" t="s">
        <v>2220</v>
      </c>
      <c r="S63" s="3925" t="s">
        <v>724</v>
      </c>
      <c r="T63" s="3925" t="s">
        <v>2221</v>
      </c>
      <c r="U63" s="3925" t="s">
        <v>1618</v>
      </c>
    </row>
    <row r="64" spans="1:21" ht="24.95" customHeight="1">
      <c r="A64" s="88" t="s">
        <v>63</v>
      </c>
      <c r="B64" s="2681" t="s">
        <v>724</v>
      </c>
      <c r="C64" s="2681" t="s">
        <v>821</v>
      </c>
      <c r="D64" s="2681" t="s">
        <v>821</v>
      </c>
      <c r="E64" s="2681" t="s">
        <v>652</v>
      </c>
      <c r="F64" s="2681" t="s">
        <v>1006</v>
      </c>
      <c r="G64" s="2681" t="s">
        <v>1726</v>
      </c>
      <c r="H64" s="2680" t="s">
        <v>724</v>
      </c>
      <c r="I64" s="2683" t="s">
        <v>1727</v>
      </c>
      <c r="J64" s="2682" t="s">
        <v>724</v>
      </c>
      <c r="K64" s="2682" t="s">
        <v>1269</v>
      </c>
      <c r="L64" s="2682">
        <v>8688</v>
      </c>
      <c r="M64" s="2684">
        <v>7605</v>
      </c>
      <c r="N64" s="2682" t="s">
        <v>784</v>
      </c>
      <c r="O64" s="2682" t="s">
        <v>821</v>
      </c>
      <c r="P64" s="2682" t="s">
        <v>652</v>
      </c>
      <c r="Q64" s="2682" t="s">
        <v>821</v>
      </c>
      <c r="R64" s="2682" t="s">
        <v>821</v>
      </c>
      <c r="S64" s="2682" t="s">
        <v>652</v>
      </c>
      <c r="T64" s="2682" t="s">
        <v>821</v>
      </c>
      <c r="U64" s="2682" t="s">
        <v>1728</v>
      </c>
    </row>
    <row r="65" spans="1:21" ht="24.95" customHeight="1">
      <c r="A65" s="88" t="s">
        <v>64</v>
      </c>
      <c r="B65" s="5935" t="s">
        <v>652</v>
      </c>
      <c r="C65" s="5935" t="s">
        <v>967</v>
      </c>
      <c r="D65" s="5935" t="s">
        <v>398</v>
      </c>
      <c r="E65" s="5935" t="s">
        <v>724</v>
      </c>
      <c r="F65" s="5935" t="s">
        <v>1006</v>
      </c>
      <c r="G65" s="5935" t="s">
        <v>398</v>
      </c>
      <c r="H65" s="5934" t="s">
        <v>652</v>
      </c>
      <c r="I65" s="5937" t="s">
        <v>3159</v>
      </c>
      <c r="J65" s="5936" t="s">
        <v>724</v>
      </c>
      <c r="K65" s="5936" t="s">
        <v>926</v>
      </c>
      <c r="L65" s="5939">
        <v>13736</v>
      </c>
      <c r="M65" s="5938">
        <v>11712</v>
      </c>
      <c r="N65" s="5936" t="s">
        <v>784</v>
      </c>
      <c r="O65" s="5936" t="s">
        <v>398</v>
      </c>
      <c r="P65" s="5936" t="s">
        <v>652</v>
      </c>
      <c r="Q65" s="5936" t="s">
        <v>398</v>
      </c>
      <c r="R65" s="5936" t="s">
        <v>398</v>
      </c>
      <c r="S65" s="5936" t="s">
        <v>652</v>
      </c>
      <c r="T65" s="5936" t="s">
        <v>398</v>
      </c>
      <c r="U65" s="5936" t="s">
        <v>3160</v>
      </c>
    </row>
    <row r="66" spans="1:21" ht="36">
      <c r="A66" s="88" t="s">
        <v>65</v>
      </c>
      <c r="B66" s="4538" t="s">
        <v>724</v>
      </c>
      <c r="C66" s="4538"/>
      <c r="D66" s="4538"/>
      <c r="E66" s="4538" t="s">
        <v>652</v>
      </c>
      <c r="F66" s="4538" t="s">
        <v>967</v>
      </c>
      <c r="G66" s="4538"/>
      <c r="H66" s="4537" t="s">
        <v>652</v>
      </c>
      <c r="I66" s="4540" t="s">
        <v>2491</v>
      </c>
      <c r="J66" s="4539" t="s">
        <v>724</v>
      </c>
      <c r="K66" s="2306" t="s">
        <v>2492</v>
      </c>
      <c r="L66" s="4539">
        <v>190423</v>
      </c>
      <c r="M66" s="4541">
        <v>181099</v>
      </c>
      <c r="N66" s="4539" t="s">
        <v>784</v>
      </c>
      <c r="O66" s="4539"/>
      <c r="P66" s="4539" t="s">
        <v>724</v>
      </c>
      <c r="Q66" s="4539" t="s">
        <v>966</v>
      </c>
      <c r="R66" s="4539"/>
      <c r="S66" s="4539" t="s">
        <v>652</v>
      </c>
      <c r="T66" s="4539"/>
      <c r="U66" s="4539" t="s">
        <v>2493</v>
      </c>
    </row>
    <row r="67" spans="1:21" s="51" customFormat="1" ht="89.25">
      <c r="A67" s="143" t="s">
        <v>212</v>
      </c>
      <c r="B67" s="6013" t="s">
        <v>724</v>
      </c>
      <c r="C67" s="6013"/>
      <c r="D67" s="6013" t="s">
        <v>398</v>
      </c>
      <c r="E67" s="6013" t="s">
        <v>724</v>
      </c>
      <c r="F67" s="6013"/>
      <c r="G67" s="6013" t="s">
        <v>398</v>
      </c>
      <c r="H67" s="6008" t="s">
        <v>724</v>
      </c>
      <c r="I67" s="6025" t="s">
        <v>398</v>
      </c>
      <c r="J67" s="6019" t="s">
        <v>724</v>
      </c>
      <c r="K67" s="6019" t="s">
        <v>1269</v>
      </c>
      <c r="L67" s="5939">
        <v>4223</v>
      </c>
      <c r="M67" s="6077">
        <v>3718</v>
      </c>
      <c r="N67" s="2306" t="s">
        <v>737</v>
      </c>
      <c r="O67" s="6019"/>
      <c r="P67" s="6019" t="s">
        <v>724</v>
      </c>
      <c r="Q67" s="6019" t="s">
        <v>724</v>
      </c>
      <c r="R67" s="2306" t="s">
        <v>3214</v>
      </c>
      <c r="S67" s="6019" t="s">
        <v>652</v>
      </c>
      <c r="T67" s="6019" t="s">
        <v>398</v>
      </c>
      <c r="U67" s="6019" t="s">
        <v>836</v>
      </c>
    </row>
    <row r="68" spans="1:21" ht="64.5" thickBot="1">
      <c r="A68" s="149" t="s">
        <v>67</v>
      </c>
      <c r="B68" s="1951" t="s">
        <v>724</v>
      </c>
      <c r="C68" s="1951"/>
      <c r="D68" s="1951" t="s">
        <v>398</v>
      </c>
      <c r="E68" s="1951" t="s">
        <v>652</v>
      </c>
      <c r="F68" s="1951" t="s">
        <v>967</v>
      </c>
      <c r="G68" s="1951" t="s">
        <v>398</v>
      </c>
      <c r="H68" s="1950" t="s">
        <v>652</v>
      </c>
      <c r="I68" s="1953" t="s">
        <v>1384</v>
      </c>
      <c r="J68" s="1952" t="s">
        <v>724</v>
      </c>
      <c r="K68" s="1952" t="s">
        <v>1269</v>
      </c>
      <c r="L68" s="1952">
        <v>3225</v>
      </c>
      <c r="M68" s="1954">
        <v>2388</v>
      </c>
      <c r="N68" s="1952" t="s">
        <v>784</v>
      </c>
      <c r="O68" s="1952" t="s">
        <v>398</v>
      </c>
      <c r="P68" s="1952" t="s">
        <v>652</v>
      </c>
      <c r="Q68" s="1952" t="s">
        <v>398</v>
      </c>
      <c r="R68" s="1952" t="s">
        <v>398</v>
      </c>
      <c r="S68" s="1952" t="s">
        <v>724</v>
      </c>
      <c r="T68" s="1866" t="s">
        <v>1385</v>
      </c>
      <c r="U68" s="1866" t="s">
        <v>1386</v>
      </c>
    </row>
    <row r="69" spans="1:21" ht="35.25" customHeight="1" thickBot="1">
      <c r="A69" s="150" t="s">
        <v>68</v>
      </c>
      <c r="B69" s="152"/>
      <c r="C69" s="152"/>
      <c r="D69" s="313"/>
      <c r="E69" s="152"/>
      <c r="F69" s="152"/>
      <c r="G69" s="313"/>
      <c r="H69" s="125"/>
      <c r="I69" s="390"/>
      <c r="J69" s="596"/>
      <c r="K69" s="506"/>
      <c r="L69" s="506"/>
      <c r="M69" s="506"/>
      <c r="N69" s="404"/>
      <c r="O69" s="506"/>
      <c r="P69" s="506"/>
      <c r="Q69" s="506"/>
      <c r="R69" s="506"/>
      <c r="S69" s="506"/>
      <c r="T69" s="404"/>
      <c r="U69" s="404"/>
    </row>
    <row r="70" spans="1:21" ht="108">
      <c r="A70" s="143" t="s">
        <v>69</v>
      </c>
      <c r="B70" s="4323" t="s">
        <v>652</v>
      </c>
      <c r="C70" s="4323" t="s">
        <v>782</v>
      </c>
      <c r="D70" s="4325" t="s">
        <v>2369</v>
      </c>
      <c r="E70" s="4323" t="s">
        <v>652</v>
      </c>
      <c r="F70" s="4323" t="s">
        <v>735</v>
      </c>
      <c r="G70" s="4325"/>
      <c r="H70" s="4323" t="s">
        <v>652</v>
      </c>
      <c r="I70" s="4327" t="s">
        <v>2370</v>
      </c>
      <c r="J70" s="4328" t="s">
        <v>652</v>
      </c>
      <c r="K70" s="4328"/>
      <c r="L70" s="4322">
        <v>241304</v>
      </c>
      <c r="M70" s="4322">
        <v>163477</v>
      </c>
      <c r="N70" s="4328" t="s">
        <v>737</v>
      </c>
      <c r="O70" s="4328"/>
      <c r="P70" s="4328" t="s">
        <v>652</v>
      </c>
      <c r="Q70" s="4328"/>
      <c r="R70" s="4328"/>
      <c r="S70" s="4328" t="s">
        <v>652</v>
      </c>
      <c r="T70" s="4328"/>
      <c r="U70" s="4328" t="s">
        <v>1618</v>
      </c>
    </row>
    <row r="71" spans="1:21" ht="108">
      <c r="A71" s="143" t="s">
        <v>70</v>
      </c>
      <c r="B71" s="4323" t="s">
        <v>652</v>
      </c>
      <c r="C71" s="4323" t="s">
        <v>782</v>
      </c>
      <c r="D71" s="4325" t="s">
        <v>2369</v>
      </c>
      <c r="E71" s="4323" t="s">
        <v>652</v>
      </c>
      <c r="F71" s="4323" t="s">
        <v>735</v>
      </c>
      <c r="G71" s="4325"/>
      <c r="H71" s="4323" t="s">
        <v>652</v>
      </c>
      <c r="I71" s="4327" t="s">
        <v>2370</v>
      </c>
      <c r="J71" s="4328" t="s">
        <v>652</v>
      </c>
      <c r="K71" s="4328"/>
      <c r="L71" s="4322">
        <v>716069</v>
      </c>
      <c r="M71" s="4322">
        <v>415749</v>
      </c>
      <c r="N71" s="4328" t="s">
        <v>737</v>
      </c>
      <c r="O71" s="4328"/>
      <c r="P71" s="4328" t="s">
        <v>652</v>
      </c>
      <c r="Q71" s="4328"/>
      <c r="R71" s="4328"/>
      <c r="S71" s="4328" t="s">
        <v>652</v>
      </c>
      <c r="T71" s="4328"/>
      <c r="U71" s="4328" t="s">
        <v>1618</v>
      </c>
    </row>
    <row r="72" spans="1:21" ht="108">
      <c r="A72" s="143" t="s">
        <v>71</v>
      </c>
      <c r="B72" s="4323" t="s">
        <v>652</v>
      </c>
      <c r="C72" s="4323" t="s">
        <v>782</v>
      </c>
      <c r="D72" s="4325" t="s">
        <v>2369</v>
      </c>
      <c r="E72" s="4323" t="s">
        <v>652</v>
      </c>
      <c r="F72" s="4323" t="s">
        <v>735</v>
      </c>
      <c r="G72" s="4325"/>
      <c r="H72" s="4323" t="s">
        <v>652</v>
      </c>
      <c r="I72" s="4327" t="s">
        <v>2370</v>
      </c>
      <c r="J72" s="4328" t="s">
        <v>652</v>
      </c>
      <c r="K72" s="4328"/>
      <c r="L72" s="4322">
        <v>562878</v>
      </c>
      <c r="M72" s="4322">
        <v>283757</v>
      </c>
      <c r="N72" s="4328" t="s">
        <v>737</v>
      </c>
      <c r="O72" s="4328"/>
      <c r="P72" s="4328" t="s">
        <v>652</v>
      </c>
      <c r="Q72" s="4328"/>
      <c r="R72" s="4328"/>
      <c r="S72" s="4328" t="s">
        <v>652</v>
      </c>
      <c r="T72" s="4328"/>
      <c r="U72" s="4328" t="s">
        <v>1618</v>
      </c>
    </row>
    <row r="73" spans="1:21" ht="108">
      <c r="A73" s="143" t="s">
        <v>72</v>
      </c>
      <c r="B73" s="4323" t="s">
        <v>652</v>
      </c>
      <c r="C73" s="4323" t="s">
        <v>782</v>
      </c>
      <c r="D73" s="4325" t="s">
        <v>2369</v>
      </c>
      <c r="E73" s="4323" t="s">
        <v>652</v>
      </c>
      <c r="F73" s="4323" t="s">
        <v>735</v>
      </c>
      <c r="G73" s="4325"/>
      <c r="H73" s="4323" t="s">
        <v>652</v>
      </c>
      <c r="I73" s="4327" t="s">
        <v>2370</v>
      </c>
      <c r="J73" s="4328" t="s">
        <v>652</v>
      </c>
      <c r="K73" s="4328"/>
      <c r="L73" s="4322">
        <v>544603</v>
      </c>
      <c r="M73" s="4322">
        <v>330852</v>
      </c>
      <c r="N73" s="4328" t="s">
        <v>737</v>
      </c>
      <c r="O73" s="4328"/>
      <c r="P73" s="4328" t="s">
        <v>652</v>
      </c>
      <c r="Q73" s="4328"/>
      <c r="R73" s="4328"/>
      <c r="S73" s="4328" t="s">
        <v>652</v>
      </c>
      <c r="T73" s="4328"/>
      <c r="U73" s="4328" t="s">
        <v>1618</v>
      </c>
    </row>
    <row r="74" spans="1:21" ht="108.75" thickBot="1">
      <c r="A74" s="143" t="s">
        <v>73</v>
      </c>
      <c r="B74" s="4324" t="s">
        <v>652</v>
      </c>
      <c r="C74" s="4324" t="s">
        <v>782</v>
      </c>
      <c r="D74" s="4326" t="s">
        <v>2369</v>
      </c>
      <c r="E74" s="4324" t="s">
        <v>652</v>
      </c>
      <c r="F74" s="4324" t="s">
        <v>735</v>
      </c>
      <c r="G74" s="4326"/>
      <c r="H74" s="4324" t="s">
        <v>652</v>
      </c>
      <c r="I74" s="4329" t="s">
        <v>2370</v>
      </c>
      <c r="J74" s="4328" t="s">
        <v>652</v>
      </c>
      <c r="K74" s="4328"/>
      <c r="L74" s="4322">
        <v>153793</v>
      </c>
      <c r="M74" s="4322">
        <v>89425</v>
      </c>
      <c r="N74" s="4328" t="s">
        <v>737</v>
      </c>
      <c r="O74" s="4328"/>
      <c r="P74" s="4328" t="s">
        <v>652</v>
      </c>
      <c r="Q74" s="4328"/>
      <c r="R74" s="4328"/>
      <c r="S74" s="4328" t="s">
        <v>652</v>
      </c>
      <c r="T74" s="4328"/>
      <c r="U74" s="4328" t="s">
        <v>1618</v>
      </c>
    </row>
    <row r="75" spans="1:21" ht="35.25" customHeight="1" thickBot="1">
      <c r="A75" s="106" t="s">
        <v>74</v>
      </c>
      <c r="B75" s="125"/>
      <c r="C75" s="125"/>
      <c r="D75" s="314"/>
      <c r="E75" s="125"/>
      <c r="F75" s="125"/>
      <c r="G75" s="314"/>
      <c r="H75" s="125"/>
      <c r="I75" s="390"/>
      <c r="J75" s="562"/>
      <c r="K75" s="506"/>
      <c r="L75" s="506"/>
      <c r="M75" s="506"/>
      <c r="N75" s="404"/>
      <c r="O75" s="506"/>
      <c r="P75" s="506"/>
      <c r="Q75" s="506"/>
      <c r="R75" s="506"/>
      <c r="S75" s="506"/>
      <c r="T75" s="404"/>
      <c r="U75" s="404"/>
    </row>
    <row r="76" spans="1:21" ht="35.25" customHeight="1" thickBot="1">
      <c r="A76" s="110" t="s">
        <v>75</v>
      </c>
      <c r="B76" s="142"/>
      <c r="C76" s="142"/>
      <c r="D76" s="315"/>
      <c r="E76" s="142"/>
      <c r="F76" s="142"/>
      <c r="G76" s="315"/>
      <c r="H76" s="142"/>
      <c r="I76" s="391"/>
      <c r="J76" s="391"/>
      <c r="K76" s="506"/>
      <c r="L76" s="506"/>
      <c r="M76" s="506"/>
      <c r="N76" s="404"/>
      <c r="O76" s="506"/>
      <c r="P76" s="506"/>
      <c r="Q76" s="506"/>
      <c r="R76" s="506"/>
      <c r="S76" s="506"/>
      <c r="T76" s="404"/>
      <c r="U76" s="404"/>
    </row>
    <row r="77" spans="1:21" ht="13.5" thickTop="1">
      <c r="I77"/>
      <c r="J77"/>
    </row>
    <row r="78" spans="1:21">
      <c r="E78" s="348" t="s">
        <v>473</v>
      </c>
      <c r="I78"/>
      <c r="J78"/>
    </row>
    <row r="79" spans="1:21">
      <c r="E79" s="348" t="s">
        <v>474</v>
      </c>
      <c r="I79"/>
      <c r="J79"/>
    </row>
    <row r="80" spans="1:21">
      <c r="I80"/>
      <c r="J80"/>
    </row>
    <row r="81" spans="9:10">
      <c r="I81"/>
      <c r="J81"/>
    </row>
    <row r="82" spans="9:10">
      <c r="I82"/>
      <c r="J82"/>
    </row>
    <row r="83" spans="9:10">
      <c r="I83"/>
      <c r="J83"/>
    </row>
    <row r="84" spans="9:10">
      <c r="I84"/>
      <c r="J84"/>
    </row>
    <row r="85" spans="9:10">
      <c r="I85"/>
      <c r="J85"/>
    </row>
    <row r="86" spans="9:10">
      <c r="I86"/>
      <c r="J86"/>
    </row>
    <row r="87" spans="9:10">
      <c r="I87"/>
      <c r="J87"/>
    </row>
    <row r="88" spans="9:10">
      <c r="I88"/>
      <c r="J88"/>
    </row>
    <row r="89" spans="9:10">
      <c r="I89"/>
      <c r="J89"/>
    </row>
    <row r="90" spans="9:10">
      <c r="I90"/>
      <c r="J90"/>
    </row>
    <row r="91" spans="9:10">
      <c r="I91"/>
      <c r="J91"/>
    </row>
    <row r="92" spans="9:10">
      <c r="I92"/>
      <c r="J92"/>
    </row>
    <row r="93" spans="9:10">
      <c r="I93"/>
      <c r="J93"/>
    </row>
    <row r="94" spans="9:10">
      <c r="I94"/>
      <c r="J94"/>
    </row>
    <row r="95" spans="9:10">
      <c r="I95"/>
      <c r="J95"/>
    </row>
    <row r="96" spans="9:10">
      <c r="I96"/>
      <c r="J96"/>
    </row>
    <row r="97" spans="9:10">
      <c r="I97"/>
      <c r="J97"/>
    </row>
    <row r="98" spans="9:10">
      <c r="I98"/>
      <c r="J98"/>
    </row>
    <row r="99" spans="9:10">
      <c r="I99"/>
      <c r="J99"/>
    </row>
    <row r="100" spans="9:10">
      <c r="I100"/>
      <c r="J100"/>
    </row>
    <row r="101" spans="9:10">
      <c r="I101"/>
      <c r="J101"/>
    </row>
    <row r="102" spans="9:10">
      <c r="I102"/>
      <c r="J102"/>
    </row>
    <row r="103" spans="9:10">
      <c r="I103"/>
      <c r="J103"/>
    </row>
    <row r="104" spans="9:10">
      <c r="I104"/>
      <c r="J104"/>
    </row>
    <row r="105" spans="9:10">
      <c r="I105"/>
      <c r="J105"/>
    </row>
    <row r="106" spans="9:10">
      <c r="I106"/>
      <c r="J106"/>
    </row>
    <row r="107" spans="9:10">
      <c r="I107"/>
      <c r="J107"/>
    </row>
    <row r="108" spans="9:10">
      <c r="I108"/>
      <c r="J108"/>
    </row>
    <row r="109" spans="9:10">
      <c r="I109"/>
      <c r="J109"/>
    </row>
    <row r="110" spans="9:10">
      <c r="I110"/>
      <c r="J110"/>
    </row>
    <row r="111" spans="9:10">
      <c r="I111"/>
      <c r="J111"/>
    </row>
    <row r="112" spans="9:10">
      <c r="I112"/>
      <c r="J112"/>
    </row>
    <row r="113" spans="9:10">
      <c r="I113"/>
      <c r="J113"/>
    </row>
    <row r="114" spans="9:10">
      <c r="I114"/>
      <c r="J114"/>
    </row>
    <row r="115" spans="9:10">
      <c r="I115"/>
      <c r="J115"/>
    </row>
    <row r="116" spans="9:10">
      <c r="I116"/>
      <c r="J116"/>
    </row>
    <row r="117" spans="9:10">
      <c r="I117"/>
      <c r="J117"/>
    </row>
    <row r="118" spans="9:10">
      <c r="I118"/>
      <c r="J118"/>
    </row>
    <row r="119" spans="9:10">
      <c r="I119"/>
      <c r="J119"/>
    </row>
    <row r="120" spans="9:10">
      <c r="I120"/>
      <c r="J120"/>
    </row>
    <row r="121" spans="9:10">
      <c r="I121"/>
      <c r="J121"/>
    </row>
    <row r="122" spans="9:10">
      <c r="I122"/>
      <c r="J122"/>
    </row>
    <row r="123" spans="9:10">
      <c r="I123"/>
      <c r="J123"/>
    </row>
    <row r="124" spans="9:10">
      <c r="I124"/>
      <c r="J124"/>
    </row>
    <row r="125" spans="9:10">
      <c r="I125"/>
      <c r="J125"/>
    </row>
    <row r="126" spans="9:10">
      <c r="I126"/>
      <c r="J126"/>
    </row>
    <row r="127" spans="9:10">
      <c r="I127"/>
      <c r="J127"/>
    </row>
    <row r="128" spans="9:10">
      <c r="I128"/>
      <c r="J128"/>
    </row>
    <row r="129" spans="9:10">
      <c r="I129"/>
      <c r="J129"/>
    </row>
    <row r="130" spans="9:10">
      <c r="I130"/>
      <c r="J130"/>
    </row>
    <row r="131" spans="9:10">
      <c r="I131"/>
      <c r="J131"/>
    </row>
    <row r="132" spans="9:10">
      <c r="I132"/>
      <c r="J132"/>
    </row>
    <row r="133" spans="9:10">
      <c r="I133"/>
      <c r="J133"/>
    </row>
    <row r="134" spans="9:10">
      <c r="I134"/>
      <c r="J134"/>
    </row>
    <row r="135" spans="9:10">
      <c r="I135"/>
      <c r="J135"/>
    </row>
    <row r="136" spans="9:10">
      <c r="I136"/>
      <c r="J136"/>
    </row>
    <row r="137" spans="9:10">
      <c r="I137"/>
      <c r="J137"/>
    </row>
    <row r="138" spans="9:10">
      <c r="I138"/>
      <c r="J138"/>
    </row>
    <row r="139" spans="9:10">
      <c r="I139"/>
      <c r="J139"/>
    </row>
    <row r="140" spans="9:10">
      <c r="I140"/>
      <c r="J140"/>
    </row>
    <row r="141" spans="9:10">
      <c r="I141"/>
      <c r="J141"/>
    </row>
    <row r="142" spans="9:10">
      <c r="I142"/>
      <c r="J142"/>
    </row>
    <row r="143" spans="9:10">
      <c r="I143"/>
      <c r="J143"/>
    </row>
    <row r="144" spans="9:10">
      <c r="I144"/>
      <c r="J144"/>
    </row>
    <row r="145" spans="9:10">
      <c r="I145"/>
      <c r="J145"/>
    </row>
    <row r="146" spans="9:10">
      <c r="I146"/>
      <c r="J146"/>
    </row>
    <row r="147" spans="9:10">
      <c r="I147"/>
      <c r="J147"/>
    </row>
    <row r="148" spans="9:10">
      <c r="I148"/>
      <c r="J148"/>
    </row>
    <row r="149" spans="9:10">
      <c r="I149"/>
      <c r="J149"/>
    </row>
    <row r="150" spans="9:10">
      <c r="I150"/>
      <c r="J150"/>
    </row>
    <row r="151" spans="9:10">
      <c r="I151"/>
      <c r="J151"/>
    </row>
    <row r="152" spans="9:10">
      <c r="I152"/>
      <c r="J152"/>
    </row>
    <row r="153" spans="9:10">
      <c r="I153"/>
      <c r="J153"/>
    </row>
    <row r="154" spans="9:10">
      <c r="I154"/>
      <c r="J154"/>
    </row>
    <row r="155" spans="9:10">
      <c r="I155"/>
      <c r="J155"/>
    </row>
    <row r="156" spans="9:10">
      <c r="I156"/>
      <c r="J156"/>
    </row>
    <row r="157" spans="9:10">
      <c r="I157"/>
      <c r="J157"/>
    </row>
    <row r="158" spans="9:10">
      <c r="I158"/>
      <c r="J158"/>
    </row>
    <row r="159" spans="9:10">
      <c r="I159"/>
      <c r="J159"/>
    </row>
    <row r="160" spans="9:10">
      <c r="I160"/>
      <c r="J160"/>
    </row>
    <row r="161" spans="9:10">
      <c r="I161"/>
      <c r="J161"/>
    </row>
    <row r="162" spans="9:10">
      <c r="I162"/>
      <c r="J162"/>
    </row>
    <row r="163" spans="9:10">
      <c r="I163"/>
      <c r="J163"/>
    </row>
    <row r="164" spans="9:10">
      <c r="I164"/>
      <c r="J164"/>
    </row>
    <row r="165" spans="9:10">
      <c r="I165"/>
      <c r="J165"/>
    </row>
    <row r="166" spans="9:10">
      <c r="I166"/>
      <c r="J166"/>
    </row>
    <row r="167" spans="9:10">
      <c r="I167"/>
      <c r="J167"/>
    </row>
    <row r="168" spans="9:10">
      <c r="I168"/>
      <c r="J168"/>
    </row>
    <row r="169" spans="9:10">
      <c r="I169"/>
      <c r="J169"/>
    </row>
    <row r="170" spans="9:10">
      <c r="I170"/>
      <c r="J170"/>
    </row>
    <row r="171" spans="9:10">
      <c r="I171"/>
      <c r="J171"/>
    </row>
    <row r="172" spans="9:10">
      <c r="I172"/>
      <c r="J172"/>
    </row>
    <row r="173" spans="9:10">
      <c r="I173"/>
      <c r="J173"/>
    </row>
    <row r="174" spans="9:10">
      <c r="I174"/>
      <c r="J174"/>
    </row>
    <row r="175" spans="9:10">
      <c r="I175"/>
      <c r="J175"/>
    </row>
    <row r="176" spans="9:10">
      <c r="I176"/>
      <c r="J176"/>
    </row>
    <row r="177" spans="9:10">
      <c r="I177"/>
      <c r="J177"/>
    </row>
    <row r="178" spans="9:10">
      <c r="I178"/>
      <c r="J178"/>
    </row>
    <row r="179" spans="9:10">
      <c r="I179"/>
      <c r="J179"/>
    </row>
    <row r="180" spans="9:10">
      <c r="I180"/>
      <c r="J180"/>
    </row>
    <row r="181" spans="9:10">
      <c r="I181"/>
      <c r="J181"/>
    </row>
    <row r="182" spans="9:10">
      <c r="I182"/>
      <c r="J182"/>
    </row>
    <row r="183" spans="9:10">
      <c r="I183"/>
      <c r="J183"/>
    </row>
    <row r="184" spans="9:10">
      <c r="I184"/>
      <c r="J184"/>
    </row>
    <row r="185" spans="9:10">
      <c r="I185"/>
      <c r="J185"/>
    </row>
    <row r="186" spans="9:10">
      <c r="I186"/>
      <c r="J186"/>
    </row>
    <row r="187" spans="9:10">
      <c r="I187"/>
      <c r="J187"/>
    </row>
    <row r="188" spans="9:10">
      <c r="I188"/>
      <c r="J188"/>
    </row>
    <row r="189" spans="9:10">
      <c r="I189"/>
      <c r="J189"/>
    </row>
    <row r="190" spans="9:10">
      <c r="I190"/>
      <c r="J190"/>
    </row>
    <row r="191" spans="9:10">
      <c r="I191"/>
      <c r="J191"/>
    </row>
    <row r="192" spans="9:10">
      <c r="I192"/>
      <c r="J192"/>
    </row>
    <row r="193" spans="9:10">
      <c r="I193"/>
      <c r="J193"/>
    </row>
    <row r="194" spans="9:10">
      <c r="I194"/>
      <c r="J194"/>
    </row>
    <row r="195" spans="9:10">
      <c r="I195"/>
      <c r="J195"/>
    </row>
    <row r="196" spans="9:10">
      <c r="I196"/>
      <c r="J196"/>
    </row>
    <row r="197" spans="9:10">
      <c r="I197"/>
      <c r="J197"/>
    </row>
    <row r="198" spans="9:10">
      <c r="I198"/>
      <c r="J198"/>
    </row>
    <row r="199" spans="9:10">
      <c r="I199"/>
      <c r="J199"/>
    </row>
    <row r="200" spans="9:10">
      <c r="I200"/>
      <c r="J200"/>
    </row>
    <row r="201" spans="9:10">
      <c r="I201"/>
      <c r="J201"/>
    </row>
    <row r="202" spans="9:10">
      <c r="I202"/>
      <c r="J202"/>
    </row>
    <row r="203" spans="9:10">
      <c r="I203"/>
      <c r="J203"/>
    </row>
    <row r="204" spans="9:10">
      <c r="I204"/>
      <c r="J204"/>
    </row>
    <row r="205" spans="9:10">
      <c r="I205"/>
      <c r="J205"/>
    </row>
    <row r="206" spans="9:10">
      <c r="I206"/>
      <c r="J206"/>
    </row>
    <row r="207" spans="9:10">
      <c r="I207"/>
      <c r="J207"/>
    </row>
    <row r="208" spans="9:10">
      <c r="I208"/>
      <c r="J208"/>
    </row>
    <row r="209" spans="9:10">
      <c r="I209"/>
      <c r="J209"/>
    </row>
    <row r="210" spans="9:10">
      <c r="I210"/>
      <c r="J210"/>
    </row>
    <row r="211" spans="9:10">
      <c r="I211"/>
      <c r="J211"/>
    </row>
    <row r="212" spans="9:10">
      <c r="I212"/>
      <c r="J212"/>
    </row>
    <row r="213" spans="9:10">
      <c r="I213"/>
      <c r="J213"/>
    </row>
    <row r="214" spans="9:10">
      <c r="I214"/>
      <c r="J214"/>
    </row>
    <row r="215" spans="9:10">
      <c r="I215"/>
      <c r="J215"/>
    </row>
    <row r="216" spans="9:10">
      <c r="I216"/>
      <c r="J216"/>
    </row>
    <row r="217" spans="9:10">
      <c r="I217"/>
      <c r="J217"/>
    </row>
    <row r="218" spans="9:10">
      <c r="I218"/>
      <c r="J218"/>
    </row>
    <row r="219" spans="9:10">
      <c r="I219"/>
      <c r="J219"/>
    </row>
    <row r="220" spans="9:10">
      <c r="I220"/>
      <c r="J220"/>
    </row>
    <row r="221" spans="9:10">
      <c r="I221"/>
      <c r="J221"/>
    </row>
    <row r="222" spans="9:10">
      <c r="I222"/>
      <c r="J222"/>
    </row>
    <row r="223" spans="9:10">
      <c r="I223"/>
      <c r="J223"/>
    </row>
    <row r="224" spans="9:10">
      <c r="I224"/>
      <c r="J224"/>
    </row>
    <row r="225" spans="9:10">
      <c r="I225"/>
      <c r="J225"/>
    </row>
    <row r="226" spans="9:10">
      <c r="I226"/>
      <c r="J226"/>
    </row>
    <row r="227" spans="9:10">
      <c r="I227"/>
      <c r="J227"/>
    </row>
    <row r="228" spans="9:10">
      <c r="I228"/>
      <c r="J228"/>
    </row>
    <row r="229" spans="9:10">
      <c r="I229"/>
      <c r="J229"/>
    </row>
    <row r="230" spans="9:10">
      <c r="I230"/>
      <c r="J230"/>
    </row>
    <row r="231" spans="9:10">
      <c r="I231"/>
      <c r="J231"/>
    </row>
    <row r="232" spans="9:10">
      <c r="I232"/>
      <c r="J232"/>
    </row>
    <row r="233" spans="9:10">
      <c r="I233"/>
      <c r="J233"/>
    </row>
    <row r="234" spans="9:10">
      <c r="I234"/>
      <c r="J234"/>
    </row>
    <row r="235" spans="9:10">
      <c r="I235"/>
      <c r="J235"/>
    </row>
    <row r="236" spans="9:10">
      <c r="I236"/>
      <c r="J236"/>
    </row>
    <row r="237" spans="9:10">
      <c r="I237"/>
      <c r="J237"/>
    </row>
    <row r="238" spans="9:10">
      <c r="I238"/>
      <c r="J238"/>
    </row>
    <row r="239" spans="9:10">
      <c r="I239"/>
      <c r="J239"/>
    </row>
    <row r="240" spans="9:10">
      <c r="I240"/>
      <c r="J240"/>
    </row>
    <row r="241" spans="9:10">
      <c r="I241"/>
      <c r="J241"/>
    </row>
    <row r="242" spans="9:10">
      <c r="I242"/>
      <c r="J242"/>
    </row>
    <row r="243" spans="9:10">
      <c r="I243"/>
      <c r="J243"/>
    </row>
    <row r="244" spans="9:10">
      <c r="I244"/>
      <c r="J244"/>
    </row>
    <row r="245" spans="9:10">
      <c r="I245"/>
      <c r="J245"/>
    </row>
    <row r="246" spans="9:10">
      <c r="I246"/>
      <c r="J246"/>
    </row>
    <row r="247" spans="9:10">
      <c r="I247"/>
      <c r="J247"/>
    </row>
    <row r="248" spans="9:10">
      <c r="I248"/>
      <c r="J248"/>
    </row>
    <row r="249" spans="9:10">
      <c r="I249"/>
      <c r="J249"/>
    </row>
    <row r="250" spans="9:10">
      <c r="I250"/>
      <c r="J250"/>
    </row>
    <row r="251" spans="9:10">
      <c r="I251"/>
      <c r="J251"/>
    </row>
    <row r="252" spans="9:10">
      <c r="I252"/>
      <c r="J252"/>
    </row>
    <row r="253" spans="9:10">
      <c r="I253"/>
      <c r="J253"/>
    </row>
    <row r="254" spans="9:10">
      <c r="I254"/>
      <c r="J254"/>
    </row>
    <row r="255" spans="9:10">
      <c r="I255"/>
      <c r="J255"/>
    </row>
    <row r="256" spans="9:10">
      <c r="I256"/>
      <c r="J256"/>
    </row>
    <row r="257" spans="9:10">
      <c r="I257"/>
      <c r="J257"/>
    </row>
    <row r="258" spans="9:10">
      <c r="I258"/>
      <c r="J258"/>
    </row>
    <row r="259" spans="9:10">
      <c r="I259"/>
      <c r="J259"/>
    </row>
    <row r="260" spans="9:10">
      <c r="I260"/>
      <c r="J260"/>
    </row>
    <row r="261" spans="9:10">
      <c r="I261"/>
      <c r="J261"/>
    </row>
    <row r="262" spans="9:10">
      <c r="I262"/>
      <c r="J262"/>
    </row>
    <row r="263" spans="9:10">
      <c r="I263"/>
      <c r="J263"/>
    </row>
    <row r="264" spans="9:10">
      <c r="I264"/>
      <c r="J264"/>
    </row>
    <row r="265" spans="9:10">
      <c r="I265"/>
      <c r="J265"/>
    </row>
    <row r="266" spans="9:10">
      <c r="I266"/>
      <c r="J266"/>
    </row>
    <row r="267" spans="9:10">
      <c r="I267"/>
      <c r="J267"/>
    </row>
    <row r="268" spans="9:10">
      <c r="I268"/>
      <c r="J268"/>
    </row>
    <row r="269" spans="9:10">
      <c r="I269"/>
      <c r="J269"/>
    </row>
    <row r="270" spans="9:10">
      <c r="I270"/>
      <c r="J270"/>
    </row>
    <row r="271" spans="9:10">
      <c r="I271"/>
      <c r="J271"/>
    </row>
    <row r="272" spans="9:10">
      <c r="I272"/>
      <c r="J272"/>
    </row>
    <row r="273" spans="9:10">
      <c r="I273"/>
      <c r="J273"/>
    </row>
    <row r="274" spans="9:10">
      <c r="I274"/>
      <c r="J274"/>
    </row>
    <row r="275" spans="9:10">
      <c r="I275"/>
      <c r="J275"/>
    </row>
    <row r="276" spans="9:10">
      <c r="I276"/>
      <c r="J276"/>
    </row>
    <row r="277" spans="9:10">
      <c r="I277"/>
      <c r="J277"/>
    </row>
    <row r="278" spans="9:10">
      <c r="I278"/>
      <c r="J278"/>
    </row>
    <row r="279" spans="9:10">
      <c r="I279"/>
      <c r="J279"/>
    </row>
    <row r="280" spans="9:10">
      <c r="I280"/>
      <c r="J280"/>
    </row>
    <row r="281" spans="9:10">
      <c r="I281"/>
      <c r="J281"/>
    </row>
    <row r="282" spans="9:10">
      <c r="I282"/>
      <c r="J282"/>
    </row>
    <row r="283" spans="9:10">
      <c r="I283"/>
      <c r="J283"/>
    </row>
    <row r="284" spans="9:10">
      <c r="I284"/>
      <c r="J284"/>
    </row>
    <row r="285" spans="9:10">
      <c r="I285"/>
      <c r="J285"/>
    </row>
    <row r="286" spans="9:10">
      <c r="I286"/>
      <c r="J286"/>
    </row>
    <row r="287" spans="9:10">
      <c r="I287"/>
      <c r="J287"/>
    </row>
    <row r="288" spans="9:10">
      <c r="I288"/>
      <c r="J288"/>
    </row>
    <row r="289" spans="9:10">
      <c r="I289"/>
      <c r="J289"/>
    </row>
    <row r="290" spans="9:10">
      <c r="I290"/>
      <c r="J290"/>
    </row>
    <row r="291" spans="9:10">
      <c r="I291"/>
      <c r="J291"/>
    </row>
    <row r="292" spans="9:10">
      <c r="I292"/>
      <c r="J292"/>
    </row>
    <row r="293" spans="9:10">
      <c r="I293"/>
      <c r="J293"/>
    </row>
    <row r="294" spans="9:10">
      <c r="I294"/>
      <c r="J294"/>
    </row>
    <row r="295" spans="9:10">
      <c r="I295"/>
      <c r="J295"/>
    </row>
    <row r="296" spans="9:10">
      <c r="I296"/>
      <c r="J296"/>
    </row>
    <row r="297" spans="9:10">
      <c r="I297"/>
      <c r="J297"/>
    </row>
    <row r="298" spans="9:10">
      <c r="I298"/>
      <c r="J298"/>
    </row>
    <row r="299" spans="9:10">
      <c r="I299"/>
      <c r="J299"/>
    </row>
    <row r="300" spans="9:10">
      <c r="I300"/>
      <c r="J300"/>
    </row>
    <row r="301" spans="9:10">
      <c r="I301"/>
      <c r="J301"/>
    </row>
    <row r="302" spans="9:10">
      <c r="I302"/>
      <c r="J302"/>
    </row>
    <row r="303" spans="9:10">
      <c r="I303"/>
      <c r="J303"/>
    </row>
    <row r="304" spans="9:10">
      <c r="I304"/>
      <c r="J304"/>
    </row>
    <row r="305" spans="9:10">
      <c r="I305"/>
      <c r="J305"/>
    </row>
    <row r="306" spans="9:10">
      <c r="I306"/>
      <c r="J306"/>
    </row>
    <row r="307" spans="9:10">
      <c r="I307"/>
      <c r="J307"/>
    </row>
    <row r="308" spans="9:10">
      <c r="I308"/>
      <c r="J308"/>
    </row>
    <row r="309" spans="9:10">
      <c r="I309"/>
      <c r="J309"/>
    </row>
    <row r="310" spans="9:10">
      <c r="I310"/>
      <c r="J310"/>
    </row>
    <row r="311" spans="9:10">
      <c r="I311"/>
      <c r="J311"/>
    </row>
    <row r="312" spans="9:10">
      <c r="I312"/>
      <c r="J312"/>
    </row>
    <row r="313" spans="9:10">
      <c r="I313"/>
      <c r="J313"/>
    </row>
    <row r="314" spans="9:10">
      <c r="I314"/>
      <c r="J314"/>
    </row>
    <row r="315" spans="9:10">
      <c r="I315"/>
      <c r="J315"/>
    </row>
    <row r="316" spans="9:10">
      <c r="I316"/>
      <c r="J316"/>
    </row>
    <row r="317" spans="9:10">
      <c r="I317"/>
      <c r="J317"/>
    </row>
    <row r="318" spans="9:10">
      <c r="I318"/>
      <c r="J318"/>
    </row>
    <row r="319" spans="9:10">
      <c r="I319"/>
      <c r="J319"/>
    </row>
    <row r="320" spans="9:10">
      <c r="I320"/>
      <c r="J320"/>
    </row>
    <row r="321" spans="9:10">
      <c r="I321"/>
      <c r="J321"/>
    </row>
    <row r="322" spans="9:10">
      <c r="I322"/>
      <c r="J322"/>
    </row>
    <row r="323" spans="9:10">
      <c r="I323"/>
      <c r="J323"/>
    </row>
    <row r="324" spans="9:10">
      <c r="I324"/>
      <c r="J324"/>
    </row>
    <row r="325" spans="9:10">
      <c r="I325"/>
      <c r="J325"/>
    </row>
    <row r="326" spans="9:10">
      <c r="I326"/>
      <c r="J326"/>
    </row>
    <row r="327" spans="9:10">
      <c r="I327"/>
      <c r="J327"/>
    </row>
    <row r="328" spans="9:10">
      <c r="I328"/>
      <c r="J328"/>
    </row>
    <row r="329" spans="9:10">
      <c r="I329"/>
      <c r="J329"/>
    </row>
    <row r="330" spans="9:10">
      <c r="I330"/>
      <c r="J330"/>
    </row>
    <row r="331" spans="9:10">
      <c r="I331"/>
      <c r="J331"/>
    </row>
    <row r="332" spans="9:10">
      <c r="I332"/>
      <c r="J332"/>
    </row>
    <row r="333" spans="9:10">
      <c r="I333"/>
      <c r="J333"/>
    </row>
    <row r="334" spans="9:10">
      <c r="I334"/>
      <c r="J334"/>
    </row>
    <row r="335" spans="9:10">
      <c r="I335"/>
      <c r="J335"/>
    </row>
    <row r="336" spans="9:10">
      <c r="I336"/>
      <c r="J336"/>
    </row>
    <row r="337" spans="9:10">
      <c r="I337"/>
      <c r="J337"/>
    </row>
    <row r="338" spans="9:10">
      <c r="I338"/>
      <c r="J338"/>
    </row>
    <row r="339" spans="9:10">
      <c r="I339"/>
      <c r="J339"/>
    </row>
    <row r="340" spans="9:10">
      <c r="I340"/>
      <c r="J340"/>
    </row>
    <row r="341" spans="9:10">
      <c r="I341"/>
      <c r="J341"/>
    </row>
    <row r="342" spans="9:10">
      <c r="I342"/>
      <c r="J342"/>
    </row>
    <row r="343" spans="9:10">
      <c r="I343"/>
      <c r="J343"/>
    </row>
    <row r="344" spans="9:10">
      <c r="I344"/>
      <c r="J344"/>
    </row>
    <row r="345" spans="9:10">
      <c r="I345"/>
      <c r="J345"/>
    </row>
    <row r="346" spans="9:10">
      <c r="I346"/>
      <c r="J346"/>
    </row>
    <row r="347" spans="9:10">
      <c r="I347"/>
      <c r="J347"/>
    </row>
    <row r="348" spans="9:10">
      <c r="I348"/>
      <c r="J348"/>
    </row>
    <row r="349" spans="9:10">
      <c r="I349"/>
      <c r="J349"/>
    </row>
    <row r="350" spans="9:10">
      <c r="I350"/>
      <c r="J350"/>
    </row>
    <row r="351" spans="9:10">
      <c r="I351"/>
      <c r="J351"/>
    </row>
    <row r="352" spans="9:10">
      <c r="I352"/>
      <c r="J352"/>
    </row>
    <row r="353" spans="9:10">
      <c r="I353"/>
      <c r="J353"/>
    </row>
    <row r="354" spans="9:10">
      <c r="I354"/>
      <c r="J354"/>
    </row>
    <row r="355" spans="9:10">
      <c r="I355"/>
      <c r="J355"/>
    </row>
    <row r="356" spans="9:10">
      <c r="I356"/>
      <c r="J356"/>
    </row>
    <row r="357" spans="9:10">
      <c r="I357"/>
      <c r="J357"/>
    </row>
    <row r="358" spans="9:10">
      <c r="I358"/>
      <c r="J358"/>
    </row>
    <row r="359" spans="9:10">
      <c r="I359"/>
      <c r="J359"/>
    </row>
    <row r="360" spans="9:10">
      <c r="I360"/>
      <c r="J360"/>
    </row>
    <row r="361" spans="9:10">
      <c r="I361"/>
      <c r="J361"/>
    </row>
    <row r="362" spans="9:10">
      <c r="I362"/>
      <c r="J362"/>
    </row>
    <row r="363" spans="9:10">
      <c r="I363"/>
      <c r="J363"/>
    </row>
    <row r="364" spans="9:10">
      <c r="I364"/>
      <c r="J364"/>
    </row>
    <row r="365" spans="9:10">
      <c r="I365"/>
      <c r="J365"/>
    </row>
    <row r="366" spans="9:10">
      <c r="I366"/>
      <c r="J366"/>
    </row>
    <row r="367" spans="9:10">
      <c r="I367"/>
      <c r="J367"/>
    </row>
    <row r="368" spans="9:10">
      <c r="I368"/>
      <c r="J368"/>
    </row>
    <row r="369" spans="9:10">
      <c r="I369"/>
      <c r="J369"/>
    </row>
    <row r="370" spans="9:10">
      <c r="I370"/>
      <c r="J370"/>
    </row>
    <row r="371" spans="9:10">
      <c r="I371"/>
      <c r="J371"/>
    </row>
    <row r="372" spans="9:10">
      <c r="I372"/>
      <c r="J372"/>
    </row>
    <row r="373" spans="9:10">
      <c r="I373"/>
      <c r="J373"/>
    </row>
    <row r="374" spans="9:10">
      <c r="I374"/>
      <c r="J374"/>
    </row>
    <row r="375" spans="9:10">
      <c r="I375"/>
      <c r="J375"/>
    </row>
    <row r="376" spans="9:10">
      <c r="I376"/>
      <c r="J376"/>
    </row>
    <row r="377" spans="9:10">
      <c r="I377"/>
      <c r="J377"/>
    </row>
    <row r="378" spans="9:10">
      <c r="I378"/>
      <c r="J378"/>
    </row>
    <row r="379" spans="9:10">
      <c r="I379"/>
      <c r="J379"/>
    </row>
    <row r="380" spans="9:10">
      <c r="I380"/>
      <c r="J380"/>
    </row>
    <row r="381" spans="9:10">
      <c r="I381"/>
      <c r="J381"/>
    </row>
    <row r="382" spans="9:10">
      <c r="I382"/>
      <c r="J382"/>
    </row>
    <row r="383" spans="9:10">
      <c r="I383"/>
      <c r="J383"/>
    </row>
    <row r="384" spans="9:10">
      <c r="I384"/>
      <c r="J384"/>
    </row>
    <row r="385" spans="9:10">
      <c r="I385"/>
      <c r="J385"/>
    </row>
    <row r="386" spans="9:10">
      <c r="I386"/>
      <c r="J386"/>
    </row>
    <row r="387" spans="9:10">
      <c r="I387"/>
      <c r="J387"/>
    </row>
    <row r="388" spans="9:10">
      <c r="I388"/>
      <c r="J388"/>
    </row>
    <row r="389" spans="9:10">
      <c r="I389"/>
      <c r="J389"/>
    </row>
    <row r="390" spans="9:10">
      <c r="I390"/>
      <c r="J390"/>
    </row>
    <row r="391" spans="9:10">
      <c r="I391"/>
      <c r="J391"/>
    </row>
    <row r="392" spans="9:10">
      <c r="I392"/>
      <c r="J392"/>
    </row>
    <row r="393" spans="9:10">
      <c r="I393"/>
      <c r="J393"/>
    </row>
    <row r="394" spans="9:10">
      <c r="I394"/>
      <c r="J394"/>
    </row>
    <row r="395" spans="9:10">
      <c r="I395"/>
      <c r="J395"/>
    </row>
    <row r="396" spans="9:10">
      <c r="I396"/>
      <c r="J396"/>
    </row>
    <row r="397" spans="9:10">
      <c r="I397"/>
      <c r="J397"/>
    </row>
    <row r="398" spans="9:10">
      <c r="I398"/>
      <c r="J398"/>
    </row>
    <row r="399" spans="9:10">
      <c r="I399"/>
      <c r="J399"/>
    </row>
    <row r="400" spans="9:10">
      <c r="I400"/>
      <c r="J400"/>
    </row>
    <row r="401" spans="9:10">
      <c r="I401"/>
      <c r="J401"/>
    </row>
    <row r="402" spans="9:10">
      <c r="I402"/>
      <c r="J402"/>
    </row>
    <row r="403" spans="9:10">
      <c r="I403"/>
      <c r="J403"/>
    </row>
    <row r="404" spans="9:10">
      <c r="I404"/>
      <c r="J404"/>
    </row>
    <row r="405" spans="9:10">
      <c r="I405"/>
      <c r="J405"/>
    </row>
    <row r="406" spans="9:10">
      <c r="I406"/>
      <c r="J406"/>
    </row>
    <row r="407" spans="9:10">
      <c r="I407"/>
      <c r="J407"/>
    </row>
    <row r="408" spans="9:10">
      <c r="I408"/>
      <c r="J408"/>
    </row>
    <row r="409" spans="9:10">
      <c r="I409"/>
      <c r="J409"/>
    </row>
    <row r="410" spans="9:10">
      <c r="I410"/>
      <c r="J410"/>
    </row>
    <row r="411" spans="9:10">
      <c r="I411"/>
      <c r="J411"/>
    </row>
    <row r="412" spans="9:10">
      <c r="I412"/>
      <c r="J412"/>
    </row>
    <row r="413" spans="9:10">
      <c r="I413"/>
      <c r="J413"/>
    </row>
    <row r="414" spans="9:10">
      <c r="I414"/>
      <c r="J414"/>
    </row>
    <row r="415" spans="9:10">
      <c r="I415"/>
      <c r="J415"/>
    </row>
    <row r="416" spans="9:10">
      <c r="I416"/>
      <c r="J416"/>
    </row>
    <row r="417" spans="9:10">
      <c r="I417"/>
      <c r="J417"/>
    </row>
    <row r="418" spans="9:10">
      <c r="I418"/>
      <c r="J418"/>
    </row>
    <row r="419" spans="9:10">
      <c r="I419"/>
      <c r="J419"/>
    </row>
    <row r="420" spans="9:10">
      <c r="I420"/>
      <c r="J420"/>
    </row>
    <row r="421" spans="9:10">
      <c r="I421"/>
      <c r="J421"/>
    </row>
    <row r="422" spans="9:10">
      <c r="I422"/>
      <c r="J422"/>
    </row>
    <row r="423" spans="9:10">
      <c r="I423"/>
      <c r="J423"/>
    </row>
    <row r="424" spans="9:10">
      <c r="I424"/>
      <c r="J424"/>
    </row>
    <row r="425" spans="9:10">
      <c r="I425"/>
      <c r="J425"/>
    </row>
    <row r="426" spans="9:10">
      <c r="I426"/>
      <c r="J426"/>
    </row>
    <row r="427" spans="9:10">
      <c r="I427"/>
      <c r="J427"/>
    </row>
    <row r="428" spans="9:10">
      <c r="I428"/>
      <c r="J428"/>
    </row>
    <row r="429" spans="9:10">
      <c r="I429"/>
      <c r="J429"/>
    </row>
    <row r="430" spans="9:10">
      <c r="I430"/>
      <c r="J430"/>
    </row>
    <row r="431" spans="9:10">
      <c r="I431"/>
      <c r="J431"/>
    </row>
    <row r="432" spans="9:10">
      <c r="I432"/>
      <c r="J432"/>
    </row>
    <row r="433" spans="9:10">
      <c r="I433"/>
      <c r="J433"/>
    </row>
    <row r="434" spans="9:10">
      <c r="I434"/>
      <c r="J434"/>
    </row>
    <row r="435" spans="9:10">
      <c r="I435"/>
      <c r="J435"/>
    </row>
    <row r="436" spans="9:10">
      <c r="I436"/>
      <c r="J436"/>
    </row>
    <row r="437" spans="9:10">
      <c r="I437"/>
      <c r="J437"/>
    </row>
    <row r="438" spans="9:10">
      <c r="I438"/>
      <c r="J438"/>
    </row>
    <row r="439" spans="9:10">
      <c r="I439"/>
      <c r="J439"/>
    </row>
    <row r="440" spans="9:10">
      <c r="I440"/>
      <c r="J440"/>
    </row>
    <row r="441" spans="9:10">
      <c r="I441"/>
      <c r="J441"/>
    </row>
    <row r="442" spans="9:10">
      <c r="I442"/>
      <c r="J442"/>
    </row>
    <row r="443" spans="9:10">
      <c r="I443"/>
      <c r="J443"/>
    </row>
    <row r="444" spans="9:10">
      <c r="I444"/>
      <c r="J444"/>
    </row>
    <row r="445" spans="9:10">
      <c r="I445"/>
      <c r="J445"/>
    </row>
    <row r="446" spans="9:10">
      <c r="I446"/>
      <c r="J446"/>
    </row>
    <row r="447" spans="9:10">
      <c r="I447"/>
      <c r="J447"/>
    </row>
    <row r="448" spans="9:10">
      <c r="I448"/>
      <c r="J448"/>
    </row>
    <row r="449" spans="9:10">
      <c r="I449"/>
      <c r="J449"/>
    </row>
    <row r="450" spans="9:10">
      <c r="I450"/>
      <c r="J450"/>
    </row>
    <row r="451" spans="9:10">
      <c r="I451"/>
      <c r="J451"/>
    </row>
    <row r="452" spans="9:10">
      <c r="I452"/>
      <c r="J452"/>
    </row>
    <row r="453" spans="9:10">
      <c r="I453"/>
      <c r="J453"/>
    </row>
    <row r="454" spans="9:10">
      <c r="I454"/>
      <c r="J454"/>
    </row>
    <row r="455" spans="9:10">
      <c r="I455"/>
      <c r="J455"/>
    </row>
    <row r="456" spans="9:10">
      <c r="I456"/>
      <c r="J456"/>
    </row>
    <row r="457" spans="9:10">
      <c r="I457"/>
      <c r="J457"/>
    </row>
    <row r="458" spans="9:10">
      <c r="I458"/>
      <c r="J458"/>
    </row>
    <row r="459" spans="9:10">
      <c r="I459"/>
      <c r="J459"/>
    </row>
    <row r="460" spans="9:10">
      <c r="I460"/>
      <c r="J460"/>
    </row>
    <row r="461" spans="9:10">
      <c r="I461"/>
      <c r="J461"/>
    </row>
    <row r="462" spans="9:10">
      <c r="I462"/>
      <c r="J462"/>
    </row>
    <row r="463" spans="9:10">
      <c r="I463"/>
      <c r="J463"/>
    </row>
    <row r="464" spans="9:10">
      <c r="I464"/>
      <c r="J464"/>
    </row>
    <row r="465" spans="9:10">
      <c r="I465"/>
      <c r="J465"/>
    </row>
    <row r="466" spans="9:10">
      <c r="I466"/>
      <c r="J466"/>
    </row>
    <row r="467" spans="9:10">
      <c r="I467"/>
      <c r="J467"/>
    </row>
    <row r="468" spans="9:10">
      <c r="I468"/>
      <c r="J468"/>
    </row>
    <row r="469" spans="9:10">
      <c r="I469"/>
      <c r="J469"/>
    </row>
    <row r="470" spans="9:10">
      <c r="I470"/>
      <c r="J470"/>
    </row>
    <row r="471" spans="9:10">
      <c r="I471"/>
      <c r="J471"/>
    </row>
    <row r="472" spans="9:10">
      <c r="I472"/>
      <c r="J472"/>
    </row>
    <row r="473" spans="9:10">
      <c r="I473"/>
      <c r="J473"/>
    </row>
    <row r="474" spans="9:10">
      <c r="I474"/>
      <c r="J474"/>
    </row>
    <row r="475" spans="9:10">
      <c r="I475"/>
      <c r="J475"/>
    </row>
    <row r="476" spans="9:10">
      <c r="I476"/>
      <c r="J476"/>
    </row>
    <row r="477" spans="9:10">
      <c r="I477"/>
      <c r="J477"/>
    </row>
    <row r="478" spans="9:10">
      <c r="I478"/>
      <c r="J478"/>
    </row>
    <row r="479" spans="9:10">
      <c r="I479"/>
      <c r="J479"/>
    </row>
    <row r="480" spans="9:10">
      <c r="I480"/>
      <c r="J480"/>
    </row>
    <row r="481" spans="9:10">
      <c r="I481"/>
      <c r="J481"/>
    </row>
    <row r="482" spans="9:10">
      <c r="I482"/>
      <c r="J482"/>
    </row>
    <row r="483" spans="9:10">
      <c r="I483"/>
      <c r="J483"/>
    </row>
    <row r="484" spans="9:10">
      <c r="I484"/>
      <c r="J484"/>
    </row>
    <row r="485" spans="9:10">
      <c r="I485"/>
      <c r="J485"/>
    </row>
    <row r="486" spans="9:10">
      <c r="I486"/>
      <c r="J486"/>
    </row>
    <row r="487" spans="9:10">
      <c r="I487"/>
      <c r="J487"/>
    </row>
    <row r="488" spans="9:10">
      <c r="I488"/>
      <c r="J488"/>
    </row>
    <row r="489" spans="9:10">
      <c r="I489"/>
      <c r="J489"/>
    </row>
    <row r="490" spans="9:10">
      <c r="I490"/>
      <c r="J490"/>
    </row>
    <row r="491" spans="9:10">
      <c r="I491"/>
      <c r="J491"/>
    </row>
    <row r="492" spans="9:10">
      <c r="I492"/>
      <c r="J492"/>
    </row>
    <row r="493" spans="9:10">
      <c r="I493"/>
      <c r="J493"/>
    </row>
    <row r="494" spans="9:10">
      <c r="I494"/>
      <c r="J494"/>
    </row>
    <row r="495" spans="9:10">
      <c r="I495"/>
      <c r="J495"/>
    </row>
    <row r="496" spans="9:10">
      <c r="I496"/>
      <c r="J496"/>
    </row>
    <row r="497" spans="9:10">
      <c r="I497"/>
      <c r="J497"/>
    </row>
    <row r="498" spans="9:10">
      <c r="I498"/>
      <c r="J498"/>
    </row>
    <row r="499" spans="9:10">
      <c r="I499"/>
      <c r="J499"/>
    </row>
    <row r="500" spans="9:10">
      <c r="I500"/>
      <c r="J500"/>
    </row>
    <row r="501" spans="9:10">
      <c r="I501"/>
      <c r="J501"/>
    </row>
    <row r="502" spans="9:10">
      <c r="I502"/>
      <c r="J502"/>
    </row>
    <row r="503" spans="9:10">
      <c r="I503"/>
      <c r="J503"/>
    </row>
    <row r="504" spans="9:10">
      <c r="I504"/>
      <c r="J504"/>
    </row>
    <row r="505" spans="9:10">
      <c r="I505"/>
      <c r="J505"/>
    </row>
    <row r="506" spans="9:10">
      <c r="I506"/>
      <c r="J506"/>
    </row>
    <row r="507" spans="9:10">
      <c r="I507"/>
      <c r="J507"/>
    </row>
    <row r="508" spans="9:10">
      <c r="I508"/>
      <c r="J508"/>
    </row>
    <row r="509" spans="9:10">
      <c r="I509"/>
      <c r="J509"/>
    </row>
    <row r="510" spans="9:10">
      <c r="I510"/>
      <c r="J510"/>
    </row>
    <row r="511" spans="9:10">
      <c r="I511"/>
      <c r="J511"/>
    </row>
    <row r="512" spans="9:10">
      <c r="I512"/>
      <c r="J512"/>
    </row>
    <row r="513" spans="9:10">
      <c r="I513"/>
      <c r="J513"/>
    </row>
    <row r="514" spans="9:10">
      <c r="I514"/>
      <c r="J514"/>
    </row>
    <row r="515" spans="9:10">
      <c r="I515"/>
      <c r="J515"/>
    </row>
    <row r="516" spans="9:10">
      <c r="I516"/>
      <c r="J516"/>
    </row>
    <row r="517" spans="9:10">
      <c r="I517"/>
      <c r="J517"/>
    </row>
    <row r="518" spans="9:10">
      <c r="I518"/>
      <c r="J518"/>
    </row>
    <row r="519" spans="9:10">
      <c r="I519"/>
      <c r="J519"/>
    </row>
    <row r="520" spans="9:10">
      <c r="I520"/>
      <c r="J520"/>
    </row>
    <row r="521" spans="9:10">
      <c r="I521"/>
      <c r="J521"/>
    </row>
    <row r="522" spans="9:10">
      <c r="I522"/>
      <c r="J522"/>
    </row>
    <row r="523" spans="9:10">
      <c r="I523"/>
      <c r="J523"/>
    </row>
    <row r="524" spans="9:10">
      <c r="I524"/>
      <c r="J524"/>
    </row>
    <row r="525" spans="9:10">
      <c r="I525"/>
      <c r="J525"/>
    </row>
    <row r="526" spans="9:10">
      <c r="I526"/>
      <c r="J526"/>
    </row>
    <row r="527" spans="9:10">
      <c r="I527"/>
      <c r="J527"/>
    </row>
    <row r="528" spans="9:10">
      <c r="I528"/>
      <c r="J528"/>
    </row>
    <row r="529" spans="9:10">
      <c r="I529"/>
      <c r="J529"/>
    </row>
    <row r="530" spans="9:10">
      <c r="I530"/>
      <c r="J530"/>
    </row>
    <row r="531" spans="9:10">
      <c r="I531"/>
      <c r="J531"/>
    </row>
    <row r="532" spans="9:10">
      <c r="I532"/>
      <c r="J532"/>
    </row>
    <row r="533" spans="9:10">
      <c r="I533"/>
      <c r="J533"/>
    </row>
    <row r="534" spans="9:10">
      <c r="I534"/>
      <c r="J534"/>
    </row>
    <row r="535" spans="9:10">
      <c r="I535"/>
      <c r="J535"/>
    </row>
    <row r="536" spans="9:10">
      <c r="I536"/>
      <c r="J536"/>
    </row>
    <row r="537" spans="9:10">
      <c r="I537"/>
      <c r="J537"/>
    </row>
    <row r="538" spans="9:10">
      <c r="I538"/>
      <c r="J538"/>
    </row>
    <row r="539" spans="9:10">
      <c r="I539"/>
      <c r="J539"/>
    </row>
    <row r="540" spans="9:10">
      <c r="I540"/>
      <c r="J540"/>
    </row>
    <row r="541" spans="9:10">
      <c r="I541"/>
      <c r="J541"/>
    </row>
    <row r="542" spans="9:10">
      <c r="I542"/>
      <c r="J542"/>
    </row>
    <row r="543" spans="9:10">
      <c r="I543"/>
      <c r="J543"/>
    </row>
    <row r="544" spans="9:10">
      <c r="I544"/>
      <c r="J544"/>
    </row>
    <row r="545" spans="9:10">
      <c r="I545"/>
      <c r="J545"/>
    </row>
    <row r="546" spans="9:10">
      <c r="I546"/>
      <c r="J546"/>
    </row>
    <row r="547" spans="9:10">
      <c r="I547"/>
      <c r="J547"/>
    </row>
    <row r="548" spans="9:10">
      <c r="I548"/>
      <c r="J548"/>
    </row>
    <row r="549" spans="9:10">
      <c r="I549"/>
      <c r="J549"/>
    </row>
    <row r="550" spans="9:10">
      <c r="I550"/>
      <c r="J550"/>
    </row>
    <row r="551" spans="9:10">
      <c r="I551"/>
      <c r="J551"/>
    </row>
    <row r="552" spans="9:10">
      <c r="I552"/>
      <c r="J552"/>
    </row>
    <row r="553" spans="9:10">
      <c r="I553"/>
      <c r="J553"/>
    </row>
    <row r="554" spans="9:10">
      <c r="I554"/>
      <c r="J554"/>
    </row>
    <row r="555" spans="9:10">
      <c r="I555"/>
      <c r="J555"/>
    </row>
    <row r="556" spans="9:10">
      <c r="I556"/>
      <c r="J556"/>
    </row>
    <row r="557" spans="9:10">
      <c r="I557"/>
      <c r="J557"/>
    </row>
    <row r="558" spans="9:10">
      <c r="I558"/>
      <c r="J558"/>
    </row>
    <row r="559" spans="9:10">
      <c r="I559"/>
      <c r="J559"/>
    </row>
    <row r="560" spans="9:10">
      <c r="I560"/>
      <c r="J560"/>
    </row>
    <row r="561" spans="9:10">
      <c r="I561"/>
      <c r="J561"/>
    </row>
    <row r="562" spans="9:10">
      <c r="I562"/>
      <c r="J562"/>
    </row>
    <row r="563" spans="9:10">
      <c r="I563"/>
      <c r="J563"/>
    </row>
    <row r="564" spans="9:10">
      <c r="I564"/>
      <c r="J564"/>
    </row>
    <row r="565" spans="9:10">
      <c r="I565"/>
      <c r="J565"/>
    </row>
    <row r="566" spans="9:10">
      <c r="I566"/>
      <c r="J566"/>
    </row>
    <row r="567" spans="9:10">
      <c r="I567"/>
      <c r="J567"/>
    </row>
    <row r="568" spans="9:10">
      <c r="I568"/>
      <c r="J568"/>
    </row>
    <row r="569" spans="9:10">
      <c r="I569"/>
      <c r="J569"/>
    </row>
    <row r="570" spans="9:10">
      <c r="I570"/>
      <c r="J570"/>
    </row>
    <row r="571" spans="9:10">
      <c r="I571"/>
      <c r="J571"/>
    </row>
    <row r="572" spans="9:10">
      <c r="I572"/>
      <c r="J572"/>
    </row>
    <row r="573" spans="9:10">
      <c r="I573"/>
      <c r="J573"/>
    </row>
    <row r="574" spans="9:10">
      <c r="I574"/>
      <c r="J574"/>
    </row>
    <row r="575" spans="9:10">
      <c r="I575"/>
      <c r="J575"/>
    </row>
    <row r="576" spans="9:10">
      <c r="I576"/>
      <c r="J576"/>
    </row>
    <row r="577" spans="9:10">
      <c r="I577"/>
      <c r="J577"/>
    </row>
    <row r="578" spans="9:10">
      <c r="I578"/>
      <c r="J578"/>
    </row>
    <row r="579" spans="9:10">
      <c r="I579"/>
      <c r="J579"/>
    </row>
    <row r="580" spans="9:10">
      <c r="I580"/>
      <c r="J580"/>
    </row>
    <row r="581" spans="9:10">
      <c r="I581"/>
      <c r="J581"/>
    </row>
    <row r="582" spans="9:10">
      <c r="I582"/>
      <c r="J582"/>
    </row>
    <row r="583" spans="9:10">
      <c r="I583"/>
      <c r="J583"/>
    </row>
    <row r="584" spans="9:10">
      <c r="I584"/>
      <c r="J584"/>
    </row>
    <row r="585" spans="9:10">
      <c r="I585"/>
      <c r="J585"/>
    </row>
    <row r="586" spans="9:10">
      <c r="I586"/>
      <c r="J586"/>
    </row>
    <row r="587" spans="9:10">
      <c r="I587"/>
      <c r="J587"/>
    </row>
    <row r="588" spans="9:10">
      <c r="I588"/>
      <c r="J588"/>
    </row>
    <row r="589" spans="9:10">
      <c r="I589"/>
      <c r="J589"/>
    </row>
    <row r="590" spans="9:10">
      <c r="I590"/>
      <c r="J590"/>
    </row>
    <row r="591" spans="9:10">
      <c r="I591"/>
      <c r="J591"/>
    </row>
    <row r="592" spans="9:10">
      <c r="I592"/>
      <c r="J592"/>
    </row>
    <row r="593" spans="9:10">
      <c r="I593"/>
      <c r="J593"/>
    </row>
    <row r="594" spans="9:10">
      <c r="I594"/>
      <c r="J594"/>
    </row>
    <row r="595" spans="9:10">
      <c r="I595"/>
      <c r="J595"/>
    </row>
    <row r="596" spans="9:10">
      <c r="I596"/>
      <c r="J596"/>
    </row>
    <row r="597" spans="9:10">
      <c r="I597"/>
      <c r="J597"/>
    </row>
    <row r="598" spans="9:10">
      <c r="I598"/>
      <c r="J598"/>
    </row>
    <row r="599" spans="9:10">
      <c r="I599"/>
      <c r="J599"/>
    </row>
    <row r="600" spans="9:10">
      <c r="I600"/>
      <c r="J600"/>
    </row>
    <row r="601" spans="9:10">
      <c r="I601"/>
      <c r="J601"/>
    </row>
    <row r="602" spans="9:10">
      <c r="I602"/>
      <c r="J602"/>
    </row>
    <row r="603" spans="9:10">
      <c r="I603"/>
      <c r="J603"/>
    </row>
    <row r="604" spans="9:10">
      <c r="I604"/>
      <c r="J604"/>
    </row>
    <row r="605" spans="9:10">
      <c r="I605"/>
      <c r="J605"/>
    </row>
    <row r="606" spans="9:10">
      <c r="I606"/>
      <c r="J606"/>
    </row>
    <row r="607" spans="9:10">
      <c r="I607"/>
      <c r="J607"/>
    </row>
    <row r="608" spans="9:10">
      <c r="I608"/>
      <c r="J608"/>
    </row>
    <row r="609" spans="9:10">
      <c r="I609"/>
      <c r="J609"/>
    </row>
    <row r="610" spans="9:10">
      <c r="I610"/>
      <c r="J610"/>
    </row>
    <row r="611" spans="9:10">
      <c r="I611"/>
      <c r="J611"/>
    </row>
    <row r="612" spans="9:10">
      <c r="I612"/>
      <c r="J612"/>
    </row>
    <row r="613" spans="9:10">
      <c r="I613"/>
      <c r="J613"/>
    </row>
    <row r="614" spans="9:10">
      <c r="I614"/>
      <c r="J614"/>
    </row>
    <row r="615" spans="9:10">
      <c r="I615"/>
      <c r="J615"/>
    </row>
    <row r="616" spans="9:10">
      <c r="I616"/>
      <c r="J616"/>
    </row>
    <row r="617" spans="9:10">
      <c r="I617"/>
      <c r="J617"/>
    </row>
    <row r="618" spans="9:10">
      <c r="I618"/>
      <c r="J618"/>
    </row>
    <row r="619" spans="9:10">
      <c r="I619"/>
      <c r="J619"/>
    </row>
    <row r="620" spans="9:10">
      <c r="I620"/>
      <c r="J620"/>
    </row>
    <row r="621" spans="9:10">
      <c r="I621"/>
      <c r="J621"/>
    </row>
    <row r="622" spans="9:10">
      <c r="I622"/>
      <c r="J622"/>
    </row>
    <row r="623" spans="9:10">
      <c r="I623"/>
      <c r="J623"/>
    </row>
    <row r="624" spans="9:10">
      <c r="I624"/>
      <c r="J624"/>
    </row>
    <row r="625" spans="9:10">
      <c r="I625"/>
      <c r="J625"/>
    </row>
    <row r="626" spans="9:10">
      <c r="I626"/>
      <c r="J626"/>
    </row>
    <row r="627" spans="9:10">
      <c r="I627"/>
      <c r="J627"/>
    </row>
    <row r="628" spans="9:10">
      <c r="I628"/>
      <c r="J628"/>
    </row>
    <row r="629" spans="9:10">
      <c r="I629"/>
      <c r="J629"/>
    </row>
    <row r="630" spans="9:10">
      <c r="I630"/>
      <c r="J630"/>
    </row>
    <row r="631" spans="9:10">
      <c r="I631"/>
      <c r="J631"/>
    </row>
    <row r="632" spans="9:10">
      <c r="I632"/>
      <c r="J632"/>
    </row>
    <row r="633" spans="9:10">
      <c r="I633"/>
      <c r="J633"/>
    </row>
    <row r="634" spans="9:10">
      <c r="I634"/>
      <c r="J634"/>
    </row>
    <row r="635" spans="9:10">
      <c r="I635"/>
      <c r="J635"/>
    </row>
    <row r="636" spans="9:10">
      <c r="I636"/>
      <c r="J636"/>
    </row>
    <row r="637" spans="9:10">
      <c r="I637"/>
      <c r="J637"/>
    </row>
    <row r="638" spans="9:10">
      <c r="I638"/>
      <c r="J638"/>
    </row>
    <row r="639" spans="9:10">
      <c r="I639"/>
      <c r="J639"/>
    </row>
    <row r="640" spans="9:10">
      <c r="I640"/>
      <c r="J640"/>
    </row>
    <row r="641" spans="9:10">
      <c r="I641"/>
      <c r="J641"/>
    </row>
    <row r="642" spans="9:10">
      <c r="I642"/>
      <c r="J642"/>
    </row>
    <row r="643" spans="9:10">
      <c r="I643"/>
      <c r="J643"/>
    </row>
    <row r="644" spans="9:10">
      <c r="I644"/>
      <c r="J644"/>
    </row>
    <row r="645" spans="9:10">
      <c r="I645"/>
      <c r="J645"/>
    </row>
    <row r="646" spans="9:10">
      <c r="I646"/>
      <c r="J646"/>
    </row>
    <row r="647" spans="9:10">
      <c r="I647"/>
      <c r="J647"/>
    </row>
    <row r="648" spans="9:10">
      <c r="I648"/>
      <c r="J648"/>
    </row>
    <row r="649" spans="9:10">
      <c r="I649"/>
      <c r="J649"/>
    </row>
    <row r="650" spans="9:10">
      <c r="I650"/>
      <c r="J650"/>
    </row>
    <row r="651" spans="9:10">
      <c r="I651"/>
      <c r="J651"/>
    </row>
    <row r="652" spans="9:10">
      <c r="I652"/>
      <c r="J652"/>
    </row>
    <row r="653" spans="9:10">
      <c r="I653"/>
      <c r="J653"/>
    </row>
    <row r="654" spans="9:10">
      <c r="I654"/>
      <c r="J654"/>
    </row>
    <row r="655" spans="9:10">
      <c r="I655"/>
      <c r="J655"/>
    </row>
    <row r="656" spans="9:10">
      <c r="I656"/>
      <c r="J656"/>
    </row>
    <row r="657" spans="9:10">
      <c r="I657"/>
      <c r="J657"/>
    </row>
    <row r="658" spans="9:10">
      <c r="I658"/>
      <c r="J658"/>
    </row>
    <row r="659" spans="9:10">
      <c r="I659"/>
      <c r="J659"/>
    </row>
    <row r="660" spans="9:10">
      <c r="I660"/>
      <c r="J660"/>
    </row>
    <row r="661" spans="9:10">
      <c r="I661"/>
      <c r="J661"/>
    </row>
    <row r="662" spans="9:10">
      <c r="I662"/>
      <c r="J662"/>
    </row>
    <row r="663" spans="9:10">
      <c r="I663"/>
      <c r="J663"/>
    </row>
    <row r="664" spans="9:10">
      <c r="I664"/>
      <c r="J664"/>
    </row>
    <row r="665" spans="9:10">
      <c r="I665"/>
      <c r="J665"/>
    </row>
    <row r="666" spans="9:10">
      <c r="I666"/>
      <c r="J666"/>
    </row>
    <row r="667" spans="9:10">
      <c r="I667"/>
      <c r="J667"/>
    </row>
    <row r="668" spans="9:10">
      <c r="I668"/>
      <c r="J668"/>
    </row>
    <row r="669" spans="9:10">
      <c r="I669"/>
      <c r="J669"/>
    </row>
    <row r="670" spans="9:10">
      <c r="I670"/>
      <c r="J670"/>
    </row>
    <row r="671" spans="9:10">
      <c r="I671"/>
      <c r="J671"/>
    </row>
    <row r="672" spans="9:10">
      <c r="I672"/>
      <c r="J672"/>
    </row>
    <row r="673" spans="9:10">
      <c r="I673"/>
      <c r="J673"/>
    </row>
    <row r="674" spans="9:10">
      <c r="I674"/>
      <c r="J674"/>
    </row>
    <row r="675" spans="9:10">
      <c r="I675"/>
      <c r="J675"/>
    </row>
    <row r="676" spans="9:10">
      <c r="I676"/>
      <c r="J676"/>
    </row>
    <row r="677" spans="9:10">
      <c r="I677"/>
      <c r="J677"/>
    </row>
    <row r="678" spans="9:10">
      <c r="I678"/>
      <c r="J678"/>
    </row>
    <row r="679" spans="9:10">
      <c r="I679"/>
      <c r="J679"/>
    </row>
    <row r="680" spans="9:10">
      <c r="I680"/>
      <c r="J680"/>
    </row>
    <row r="681" spans="9:10">
      <c r="I681"/>
      <c r="J681"/>
    </row>
    <row r="682" spans="9:10">
      <c r="I682"/>
      <c r="J682"/>
    </row>
    <row r="683" spans="9:10">
      <c r="I683"/>
      <c r="J683"/>
    </row>
    <row r="684" spans="9:10">
      <c r="I684"/>
      <c r="J684"/>
    </row>
    <row r="685" spans="9:10">
      <c r="I685"/>
      <c r="J685"/>
    </row>
    <row r="686" spans="9:10">
      <c r="I686"/>
      <c r="J686"/>
    </row>
    <row r="687" spans="9:10">
      <c r="I687"/>
      <c r="J687"/>
    </row>
    <row r="688" spans="9:10">
      <c r="I688"/>
      <c r="J688"/>
    </row>
    <row r="689" spans="9:10">
      <c r="I689"/>
      <c r="J689"/>
    </row>
    <row r="690" spans="9:10">
      <c r="I690"/>
      <c r="J690"/>
    </row>
    <row r="691" spans="9:10">
      <c r="I691"/>
      <c r="J691"/>
    </row>
    <row r="692" spans="9:10">
      <c r="I692"/>
      <c r="J692"/>
    </row>
    <row r="693" spans="9:10">
      <c r="I693"/>
      <c r="J693"/>
    </row>
    <row r="694" spans="9:10">
      <c r="I694"/>
      <c r="J694"/>
    </row>
    <row r="695" spans="9:10">
      <c r="I695"/>
      <c r="J695"/>
    </row>
    <row r="696" spans="9:10">
      <c r="I696"/>
      <c r="J696"/>
    </row>
    <row r="697" spans="9:10">
      <c r="I697"/>
      <c r="J697"/>
    </row>
    <row r="698" spans="9:10">
      <c r="I698"/>
      <c r="J698"/>
    </row>
    <row r="699" spans="9:10">
      <c r="I699"/>
      <c r="J699"/>
    </row>
    <row r="700" spans="9:10">
      <c r="I700"/>
      <c r="J700"/>
    </row>
    <row r="701" spans="9:10">
      <c r="I701"/>
      <c r="J701"/>
    </row>
    <row r="702" spans="9:10">
      <c r="I702"/>
      <c r="J702"/>
    </row>
    <row r="703" spans="9:10">
      <c r="I703"/>
      <c r="J703"/>
    </row>
    <row r="704" spans="9:10">
      <c r="I704"/>
      <c r="J704"/>
    </row>
    <row r="705" spans="9:10">
      <c r="I705"/>
      <c r="J705"/>
    </row>
    <row r="706" spans="9:10">
      <c r="I706"/>
      <c r="J706"/>
    </row>
    <row r="707" spans="9:10">
      <c r="I707"/>
      <c r="J707"/>
    </row>
    <row r="708" spans="9:10">
      <c r="I708"/>
      <c r="J708"/>
    </row>
    <row r="709" spans="9:10">
      <c r="I709"/>
      <c r="J709"/>
    </row>
    <row r="710" spans="9:10">
      <c r="I710"/>
      <c r="J710"/>
    </row>
    <row r="711" spans="9:10">
      <c r="I711"/>
      <c r="J711"/>
    </row>
    <row r="712" spans="9:10">
      <c r="I712"/>
      <c r="J712"/>
    </row>
    <row r="713" spans="9:10">
      <c r="I713"/>
      <c r="J713"/>
    </row>
    <row r="714" spans="9:10">
      <c r="I714"/>
      <c r="J714"/>
    </row>
    <row r="715" spans="9:10">
      <c r="I715"/>
      <c r="J715"/>
    </row>
    <row r="716" spans="9:10">
      <c r="I716"/>
      <c r="J716"/>
    </row>
    <row r="717" spans="9:10">
      <c r="I717"/>
      <c r="J717"/>
    </row>
    <row r="718" spans="9:10">
      <c r="I718"/>
      <c r="J718"/>
    </row>
    <row r="719" spans="9:10">
      <c r="I719"/>
      <c r="J719"/>
    </row>
    <row r="720" spans="9:10">
      <c r="I720"/>
      <c r="J720"/>
    </row>
    <row r="721" spans="9:10">
      <c r="I721"/>
      <c r="J721"/>
    </row>
    <row r="722" spans="9:10">
      <c r="I722"/>
      <c r="J722"/>
    </row>
    <row r="723" spans="9:10">
      <c r="I723"/>
      <c r="J723"/>
    </row>
    <row r="724" spans="9:10">
      <c r="I724"/>
      <c r="J724"/>
    </row>
    <row r="725" spans="9:10">
      <c r="I725"/>
      <c r="J725"/>
    </row>
    <row r="726" spans="9:10">
      <c r="I726"/>
      <c r="J726"/>
    </row>
    <row r="727" spans="9:10">
      <c r="I727"/>
      <c r="J727"/>
    </row>
    <row r="728" spans="9:10">
      <c r="I728"/>
      <c r="J728"/>
    </row>
    <row r="729" spans="9:10">
      <c r="I729"/>
      <c r="J729"/>
    </row>
    <row r="730" spans="9:10">
      <c r="I730"/>
      <c r="J730"/>
    </row>
    <row r="731" spans="9:10">
      <c r="I731"/>
      <c r="J731"/>
    </row>
    <row r="732" spans="9:10">
      <c r="I732"/>
      <c r="J732"/>
    </row>
    <row r="733" spans="9:10">
      <c r="I733"/>
      <c r="J733"/>
    </row>
    <row r="734" spans="9:10">
      <c r="I734"/>
      <c r="J734"/>
    </row>
    <row r="735" spans="9:10">
      <c r="I735"/>
      <c r="J735"/>
    </row>
    <row r="736" spans="9:10">
      <c r="I736"/>
      <c r="J736"/>
    </row>
    <row r="737" spans="9:10">
      <c r="I737"/>
      <c r="J737"/>
    </row>
    <row r="738" spans="9:10">
      <c r="I738"/>
      <c r="J738"/>
    </row>
    <row r="739" spans="9:10">
      <c r="I739"/>
      <c r="J739"/>
    </row>
    <row r="740" spans="9:10">
      <c r="I740"/>
      <c r="J740"/>
    </row>
    <row r="741" spans="9:10">
      <c r="I741"/>
      <c r="J741"/>
    </row>
    <row r="742" spans="9:10">
      <c r="I742"/>
      <c r="J742"/>
    </row>
    <row r="743" spans="9:10">
      <c r="I743"/>
      <c r="J743"/>
    </row>
    <row r="744" spans="9:10">
      <c r="I744"/>
      <c r="J744"/>
    </row>
    <row r="745" spans="9:10">
      <c r="I745"/>
      <c r="J745"/>
    </row>
    <row r="746" spans="9:10">
      <c r="I746"/>
      <c r="J746"/>
    </row>
    <row r="747" spans="9:10">
      <c r="I747"/>
      <c r="J747"/>
    </row>
    <row r="748" spans="9:10">
      <c r="I748"/>
      <c r="J748"/>
    </row>
    <row r="749" spans="9:10">
      <c r="I749"/>
      <c r="J749"/>
    </row>
    <row r="750" spans="9:10">
      <c r="I750"/>
      <c r="J750"/>
    </row>
    <row r="751" spans="9:10">
      <c r="I751"/>
      <c r="J751"/>
    </row>
    <row r="752" spans="9:10">
      <c r="I752"/>
      <c r="J752"/>
    </row>
    <row r="753" spans="9:10">
      <c r="I753"/>
      <c r="J753"/>
    </row>
    <row r="754" spans="9:10">
      <c r="I754"/>
      <c r="J754"/>
    </row>
    <row r="755" spans="9:10">
      <c r="I755"/>
      <c r="J755"/>
    </row>
    <row r="756" spans="9:10">
      <c r="I756"/>
      <c r="J756"/>
    </row>
    <row r="757" spans="9:10">
      <c r="I757"/>
      <c r="J757"/>
    </row>
    <row r="758" spans="9:10">
      <c r="I758"/>
      <c r="J758"/>
    </row>
    <row r="759" spans="9:10">
      <c r="I759"/>
      <c r="J759"/>
    </row>
    <row r="760" spans="9:10">
      <c r="I760"/>
      <c r="J760"/>
    </row>
    <row r="761" spans="9:10">
      <c r="I761"/>
      <c r="J761"/>
    </row>
    <row r="762" spans="9:10">
      <c r="I762"/>
      <c r="J762"/>
    </row>
    <row r="763" spans="9:10">
      <c r="I763"/>
      <c r="J763"/>
    </row>
    <row r="764" spans="9:10">
      <c r="I764"/>
      <c r="J764"/>
    </row>
    <row r="765" spans="9:10">
      <c r="I765"/>
      <c r="J765"/>
    </row>
    <row r="766" spans="9:10">
      <c r="I766"/>
      <c r="J766"/>
    </row>
    <row r="767" spans="9:10">
      <c r="I767"/>
      <c r="J767"/>
    </row>
    <row r="768" spans="9:10">
      <c r="I768"/>
      <c r="J768"/>
    </row>
    <row r="769" spans="9:10">
      <c r="I769"/>
      <c r="J769"/>
    </row>
    <row r="770" spans="9:10">
      <c r="I770"/>
      <c r="J770"/>
    </row>
    <row r="771" spans="9:10">
      <c r="I771"/>
      <c r="J771"/>
    </row>
    <row r="772" spans="9:10">
      <c r="I772"/>
      <c r="J772"/>
    </row>
    <row r="773" spans="9:10">
      <c r="I773"/>
      <c r="J773"/>
    </row>
    <row r="774" spans="9:10">
      <c r="I774"/>
      <c r="J774"/>
    </row>
    <row r="775" spans="9:10">
      <c r="I775"/>
      <c r="J775"/>
    </row>
    <row r="776" spans="9:10">
      <c r="I776"/>
      <c r="J776"/>
    </row>
    <row r="777" spans="9:10">
      <c r="I777"/>
      <c r="J777"/>
    </row>
    <row r="778" spans="9:10">
      <c r="I778"/>
      <c r="J778"/>
    </row>
    <row r="779" spans="9:10">
      <c r="I779"/>
      <c r="J779"/>
    </row>
    <row r="780" spans="9:10">
      <c r="I780"/>
      <c r="J780"/>
    </row>
    <row r="781" spans="9:10">
      <c r="I781"/>
      <c r="J781"/>
    </row>
    <row r="782" spans="9:10">
      <c r="I782"/>
      <c r="J782"/>
    </row>
    <row r="783" spans="9:10">
      <c r="I783"/>
      <c r="J783"/>
    </row>
    <row r="784" spans="9:10">
      <c r="I784"/>
      <c r="J784"/>
    </row>
    <row r="785" spans="9:10">
      <c r="I785"/>
      <c r="J785"/>
    </row>
    <row r="786" spans="9:10">
      <c r="I786"/>
      <c r="J786"/>
    </row>
    <row r="787" spans="9:10">
      <c r="I787"/>
      <c r="J787"/>
    </row>
    <row r="788" spans="9:10">
      <c r="I788"/>
      <c r="J788"/>
    </row>
    <row r="789" spans="9:10">
      <c r="I789"/>
      <c r="J789"/>
    </row>
    <row r="790" spans="9:10">
      <c r="I790"/>
      <c r="J790"/>
    </row>
    <row r="791" spans="9:10">
      <c r="I791"/>
      <c r="J791"/>
    </row>
    <row r="792" spans="9:10">
      <c r="I792"/>
      <c r="J792"/>
    </row>
    <row r="793" spans="9:10">
      <c r="I793"/>
      <c r="J793"/>
    </row>
    <row r="794" spans="9:10">
      <c r="I794"/>
      <c r="J794"/>
    </row>
    <row r="795" spans="9:10">
      <c r="I795"/>
      <c r="J795"/>
    </row>
    <row r="796" spans="9:10">
      <c r="I796"/>
      <c r="J796"/>
    </row>
    <row r="797" spans="9:10">
      <c r="I797"/>
      <c r="J797"/>
    </row>
    <row r="798" spans="9:10">
      <c r="I798"/>
      <c r="J798"/>
    </row>
    <row r="799" spans="9:10">
      <c r="I799"/>
      <c r="J799"/>
    </row>
    <row r="800" spans="9:10">
      <c r="I800"/>
      <c r="J800"/>
    </row>
    <row r="801" spans="9:10">
      <c r="I801"/>
      <c r="J801"/>
    </row>
    <row r="802" spans="9:10">
      <c r="I802"/>
      <c r="J802"/>
    </row>
    <row r="803" spans="9:10">
      <c r="I803"/>
      <c r="J803"/>
    </row>
    <row r="804" spans="9:10">
      <c r="I804"/>
      <c r="J804"/>
    </row>
    <row r="805" spans="9:10">
      <c r="I805"/>
      <c r="J805"/>
    </row>
    <row r="806" spans="9:10">
      <c r="I806"/>
      <c r="J806"/>
    </row>
    <row r="807" spans="9:10">
      <c r="I807"/>
      <c r="J807"/>
    </row>
    <row r="808" spans="9:10">
      <c r="I808"/>
      <c r="J808"/>
    </row>
    <row r="809" spans="9:10">
      <c r="I809"/>
      <c r="J809"/>
    </row>
    <row r="810" spans="9:10">
      <c r="I810"/>
      <c r="J810"/>
    </row>
    <row r="811" spans="9:10">
      <c r="I811"/>
      <c r="J811"/>
    </row>
    <row r="812" spans="9:10">
      <c r="I812"/>
      <c r="J812"/>
    </row>
    <row r="813" spans="9:10">
      <c r="I813"/>
      <c r="J813"/>
    </row>
    <row r="814" spans="9:10">
      <c r="I814"/>
      <c r="J814"/>
    </row>
    <row r="815" spans="9:10">
      <c r="I815"/>
      <c r="J815"/>
    </row>
    <row r="816" spans="9:10">
      <c r="I816"/>
      <c r="J816"/>
    </row>
    <row r="817" spans="9:10">
      <c r="I817"/>
      <c r="J817"/>
    </row>
    <row r="818" spans="9:10">
      <c r="I818"/>
      <c r="J818"/>
    </row>
    <row r="819" spans="9:10">
      <c r="I819"/>
      <c r="J819"/>
    </row>
    <row r="820" spans="9:10">
      <c r="I820"/>
      <c r="J820"/>
    </row>
    <row r="821" spans="9:10">
      <c r="I821"/>
      <c r="J821"/>
    </row>
    <row r="822" spans="9:10">
      <c r="I822"/>
      <c r="J822"/>
    </row>
    <row r="823" spans="9:10">
      <c r="I823"/>
      <c r="J823"/>
    </row>
    <row r="824" spans="9:10">
      <c r="I824"/>
      <c r="J824"/>
    </row>
    <row r="825" spans="9:10">
      <c r="I825"/>
      <c r="J825"/>
    </row>
    <row r="826" spans="9:10">
      <c r="I826"/>
      <c r="J826"/>
    </row>
    <row r="827" spans="9:10">
      <c r="I827"/>
      <c r="J827"/>
    </row>
    <row r="828" spans="9:10">
      <c r="I828"/>
      <c r="J828"/>
    </row>
    <row r="829" spans="9:10">
      <c r="I829"/>
      <c r="J829"/>
    </row>
    <row r="830" spans="9:10">
      <c r="I830"/>
      <c r="J830"/>
    </row>
    <row r="831" spans="9:10">
      <c r="I831"/>
      <c r="J831"/>
    </row>
    <row r="832" spans="9:10">
      <c r="I832"/>
      <c r="J832"/>
    </row>
    <row r="833" spans="9:10">
      <c r="I833"/>
      <c r="J833"/>
    </row>
    <row r="834" spans="9:10">
      <c r="I834"/>
      <c r="J834"/>
    </row>
    <row r="835" spans="9:10">
      <c r="I835"/>
      <c r="J835"/>
    </row>
    <row r="836" spans="9:10">
      <c r="I836"/>
      <c r="J836"/>
    </row>
    <row r="837" spans="9:10">
      <c r="I837"/>
      <c r="J837"/>
    </row>
    <row r="838" spans="9:10">
      <c r="I838"/>
      <c r="J838"/>
    </row>
    <row r="839" spans="9:10">
      <c r="I839"/>
      <c r="J839"/>
    </row>
    <row r="840" spans="9:10">
      <c r="I840"/>
      <c r="J840"/>
    </row>
    <row r="841" spans="9:10">
      <c r="I841"/>
      <c r="J841"/>
    </row>
    <row r="842" spans="9:10">
      <c r="I842"/>
      <c r="J842"/>
    </row>
    <row r="843" spans="9:10">
      <c r="I843"/>
      <c r="J843"/>
    </row>
    <row r="844" spans="9:10">
      <c r="I844"/>
      <c r="J844"/>
    </row>
    <row r="845" spans="9:10">
      <c r="I845"/>
      <c r="J845"/>
    </row>
    <row r="846" spans="9:10">
      <c r="I846"/>
      <c r="J846"/>
    </row>
    <row r="847" spans="9:10">
      <c r="I847"/>
      <c r="J847"/>
    </row>
    <row r="848" spans="9:10">
      <c r="I848"/>
      <c r="J848"/>
    </row>
    <row r="849" spans="9:10">
      <c r="I849"/>
      <c r="J849"/>
    </row>
    <row r="850" spans="9:10">
      <c r="I850"/>
      <c r="J850"/>
    </row>
    <row r="851" spans="9:10">
      <c r="I851"/>
      <c r="J851"/>
    </row>
    <row r="852" spans="9:10">
      <c r="I852"/>
      <c r="J852"/>
    </row>
    <row r="853" spans="9:10">
      <c r="I853"/>
      <c r="J853"/>
    </row>
    <row r="854" spans="9:10">
      <c r="I854"/>
      <c r="J854"/>
    </row>
    <row r="855" spans="9:10">
      <c r="I855"/>
      <c r="J855"/>
    </row>
    <row r="856" spans="9:10">
      <c r="I856"/>
      <c r="J856"/>
    </row>
    <row r="857" spans="9:10">
      <c r="I857"/>
      <c r="J857"/>
    </row>
    <row r="858" spans="9:10">
      <c r="I858"/>
      <c r="J858"/>
    </row>
    <row r="859" spans="9:10">
      <c r="I859"/>
      <c r="J859"/>
    </row>
    <row r="860" spans="9:10">
      <c r="I860"/>
      <c r="J860"/>
    </row>
    <row r="861" spans="9:10">
      <c r="I861"/>
      <c r="J861"/>
    </row>
    <row r="862" spans="9:10">
      <c r="I862"/>
      <c r="J862"/>
    </row>
    <row r="863" spans="9:10">
      <c r="I863"/>
      <c r="J863"/>
    </row>
    <row r="864" spans="9:10">
      <c r="I864"/>
      <c r="J864"/>
    </row>
    <row r="865" spans="9:10">
      <c r="I865"/>
      <c r="J865"/>
    </row>
    <row r="866" spans="9:10">
      <c r="I866"/>
      <c r="J866"/>
    </row>
    <row r="867" spans="9:10">
      <c r="I867"/>
      <c r="J867"/>
    </row>
    <row r="868" spans="9:10">
      <c r="I868"/>
      <c r="J868"/>
    </row>
    <row r="869" spans="9:10">
      <c r="I869"/>
      <c r="J869"/>
    </row>
    <row r="870" spans="9:10">
      <c r="I870"/>
      <c r="J870"/>
    </row>
    <row r="871" spans="9:10">
      <c r="I871"/>
      <c r="J871"/>
    </row>
    <row r="872" spans="9:10">
      <c r="I872"/>
      <c r="J872"/>
    </row>
    <row r="873" spans="9:10">
      <c r="I873"/>
      <c r="J873"/>
    </row>
    <row r="874" spans="9:10">
      <c r="I874"/>
      <c r="J874"/>
    </row>
    <row r="875" spans="9:10">
      <c r="I875"/>
      <c r="J875"/>
    </row>
    <row r="876" spans="9:10">
      <c r="I876"/>
      <c r="J876"/>
    </row>
    <row r="877" spans="9:10">
      <c r="I877"/>
      <c r="J877"/>
    </row>
    <row r="878" spans="9:10">
      <c r="I878"/>
      <c r="J878"/>
    </row>
    <row r="879" spans="9:10">
      <c r="I879"/>
      <c r="J879"/>
    </row>
    <row r="880" spans="9:10">
      <c r="I880"/>
      <c r="J880"/>
    </row>
    <row r="881" spans="9:10">
      <c r="I881"/>
      <c r="J881"/>
    </row>
    <row r="882" spans="9:10">
      <c r="I882"/>
      <c r="J882"/>
    </row>
    <row r="883" spans="9:10">
      <c r="I883"/>
      <c r="J883"/>
    </row>
    <row r="884" spans="9:10">
      <c r="I884"/>
      <c r="J884"/>
    </row>
    <row r="885" spans="9:10">
      <c r="I885"/>
      <c r="J885"/>
    </row>
    <row r="886" spans="9:10">
      <c r="I886"/>
      <c r="J886"/>
    </row>
    <row r="887" spans="9:10">
      <c r="I887"/>
      <c r="J887"/>
    </row>
    <row r="888" spans="9:10">
      <c r="I888"/>
      <c r="J888"/>
    </row>
    <row r="889" spans="9:10">
      <c r="I889"/>
      <c r="J889"/>
    </row>
    <row r="890" spans="9:10">
      <c r="I890"/>
      <c r="J890"/>
    </row>
    <row r="891" spans="9:10">
      <c r="I891"/>
      <c r="J891"/>
    </row>
    <row r="892" spans="9:10">
      <c r="I892"/>
      <c r="J892"/>
    </row>
    <row r="893" spans="9:10">
      <c r="I893"/>
      <c r="J893"/>
    </row>
    <row r="894" spans="9:10">
      <c r="I894"/>
      <c r="J894"/>
    </row>
    <row r="895" spans="9:10">
      <c r="I895"/>
      <c r="J895"/>
    </row>
    <row r="896" spans="9:10">
      <c r="I896"/>
      <c r="J896"/>
    </row>
    <row r="897" spans="9:10">
      <c r="I897"/>
      <c r="J897"/>
    </row>
    <row r="898" spans="9:10">
      <c r="I898"/>
      <c r="J898"/>
    </row>
    <row r="899" spans="9:10">
      <c r="I899"/>
      <c r="J899"/>
    </row>
    <row r="900" spans="9:10">
      <c r="I900"/>
      <c r="J900"/>
    </row>
    <row r="901" spans="9:10">
      <c r="I901"/>
      <c r="J901"/>
    </row>
    <row r="902" spans="9:10">
      <c r="I902"/>
      <c r="J902"/>
    </row>
    <row r="903" spans="9:10">
      <c r="I903"/>
      <c r="J903"/>
    </row>
    <row r="904" spans="9:10">
      <c r="I904"/>
      <c r="J904"/>
    </row>
    <row r="905" spans="9:10">
      <c r="I905"/>
      <c r="J905"/>
    </row>
    <row r="906" spans="9:10">
      <c r="I906"/>
      <c r="J906"/>
    </row>
    <row r="907" spans="9:10">
      <c r="I907"/>
      <c r="J907"/>
    </row>
    <row r="908" spans="9:10">
      <c r="I908"/>
      <c r="J908"/>
    </row>
    <row r="909" spans="9:10">
      <c r="I909"/>
      <c r="J909"/>
    </row>
    <row r="910" spans="9:10">
      <c r="I910"/>
      <c r="J910"/>
    </row>
    <row r="911" spans="9:10">
      <c r="I911"/>
      <c r="J911"/>
    </row>
    <row r="912" spans="9:10">
      <c r="I912"/>
      <c r="J912"/>
    </row>
    <row r="913" spans="9:10">
      <c r="I913"/>
      <c r="J913"/>
    </row>
    <row r="914" spans="9:10">
      <c r="I914"/>
      <c r="J914"/>
    </row>
    <row r="915" spans="9:10">
      <c r="I915"/>
      <c r="J915"/>
    </row>
    <row r="916" spans="9:10">
      <c r="I916"/>
      <c r="J916"/>
    </row>
    <row r="917" spans="9:10">
      <c r="I917"/>
      <c r="J917"/>
    </row>
    <row r="918" spans="9:10">
      <c r="I918"/>
      <c r="J918"/>
    </row>
    <row r="919" spans="9:10">
      <c r="I919"/>
      <c r="J919"/>
    </row>
    <row r="920" spans="9:10">
      <c r="I920"/>
      <c r="J920"/>
    </row>
    <row r="921" spans="9:10">
      <c r="I921"/>
      <c r="J921"/>
    </row>
    <row r="922" spans="9:10">
      <c r="I922"/>
      <c r="J922"/>
    </row>
    <row r="923" spans="9:10">
      <c r="I923"/>
      <c r="J923"/>
    </row>
    <row r="924" spans="9:10">
      <c r="I924"/>
      <c r="J924"/>
    </row>
    <row r="925" spans="9:10">
      <c r="I925"/>
      <c r="J925"/>
    </row>
    <row r="926" spans="9:10">
      <c r="I926"/>
      <c r="J926"/>
    </row>
    <row r="927" spans="9:10">
      <c r="I927"/>
      <c r="J927"/>
    </row>
    <row r="928" spans="9:10">
      <c r="I928"/>
      <c r="J928"/>
    </row>
    <row r="929" spans="9:10">
      <c r="I929"/>
      <c r="J929"/>
    </row>
    <row r="930" spans="9:10">
      <c r="I930"/>
      <c r="J930"/>
    </row>
    <row r="931" spans="9:10">
      <c r="I931"/>
      <c r="J931"/>
    </row>
    <row r="932" spans="9:10">
      <c r="I932"/>
      <c r="J932"/>
    </row>
    <row r="933" spans="9:10">
      <c r="I933"/>
      <c r="J933"/>
    </row>
    <row r="934" spans="9:10">
      <c r="I934"/>
      <c r="J934"/>
    </row>
    <row r="935" spans="9:10">
      <c r="I935"/>
      <c r="J935"/>
    </row>
    <row r="936" spans="9:10">
      <c r="I936"/>
      <c r="J936"/>
    </row>
    <row r="937" spans="9:10">
      <c r="I937"/>
      <c r="J937"/>
    </row>
    <row r="938" spans="9:10">
      <c r="I938"/>
      <c r="J938"/>
    </row>
    <row r="939" spans="9:10">
      <c r="I939"/>
      <c r="J939"/>
    </row>
    <row r="940" spans="9:10">
      <c r="I940"/>
      <c r="J940"/>
    </row>
    <row r="941" spans="9:10">
      <c r="I941"/>
      <c r="J941"/>
    </row>
    <row r="942" spans="9:10">
      <c r="I942"/>
      <c r="J942"/>
    </row>
    <row r="943" spans="9:10">
      <c r="I943"/>
      <c r="J943"/>
    </row>
    <row r="944" spans="9:10">
      <c r="I944"/>
      <c r="J944"/>
    </row>
    <row r="945" spans="9:10">
      <c r="I945"/>
      <c r="J945"/>
    </row>
    <row r="946" spans="9:10">
      <c r="I946"/>
      <c r="J946"/>
    </row>
    <row r="947" spans="9:10">
      <c r="I947"/>
      <c r="J947"/>
    </row>
    <row r="948" spans="9:10">
      <c r="I948"/>
      <c r="J948"/>
    </row>
    <row r="949" spans="9:10">
      <c r="I949"/>
      <c r="J949"/>
    </row>
    <row r="950" spans="9:10">
      <c r="I950"/>
      <c r="J950"/>
    </row>
    <row r="951" spans="9:10">
      <c r="I951"/>
      <c r="J951"/>
    </row>
    <row r="952" spans="9:10">
      <c r="I952"/>
      <c r="J952"/>
    </row>
  </sheetData>
  <mergeCells count="5">
    <mergeCell ref="A1:G1"/>
    <mergeCell ref="H10:I10"/>
    <mergeCell ref="E10:G10"/>
    <mergeCell ref="A4:B4"/>
    <mergeCell ref="B10:D10"/>
  </mergeCells>
  <phoneticPr fontId="134" type="noConversion"/>
  <dataValidations count="6">
    <dataValidation type="list" allowBlank="1" showInputMessage="1" showErrorMessage="1" sqref="H70:H74 E70:E74 G48 B47 D48 H47 H68 B68 H13:H21 B70:B74 H27:H31 B27:B31 E13:E21 B13:B21 E27:E31 E47 H33:H45 B33:B45 E33:E45 B24:B25 H24:H25 E24:E25 B49:B66 H49:H66 E49:E66 E68" xr:uid="{6AB9E83F-512C-4A09-A096-5884024C9662}">
      <formula1>"Select, Yes, No"</formula1>
    </dataValidation>
    <dataValidation type="list" allowBlank="1" showInputMessage="1" showErrorMessage="1" sqref="C70:C74 C12:C35 B48 C37:C47 C49:C68" xr:uid="{E51C7B46-A598-42BD-A7E9-DB32A4337C4B}">
      <formula1>"Select, We issue an RFP and print with the selected printer, We issue a bid and print with the winning bidder,We purchase ballots from the state contract, A neighboring County Board prints our ballots, Other "</formula1>
    </dataValidation>
    <dataValidation type="list" allowBlank="1" showInputMessage="1" showErrorMessage="1" sqref="F70:F74 F12:F35 E48 F37:F47 F49:F68" xr:uid="{ED3345CE-6653-4732-AFB1-CE338948454D}">
      <formula1>"Select, We issue an RFP and print with the selected printer,We issue a bid and print with the winning bidder, We purchase ballots from the state contract, A neighboring County Board prints our ballots, Other "</formula1>
    </dataValidation>
    <dataValidation type="list" allowBlank="1" showInputMessage="1" showErrorMessage="1" sqref="J70:J74 P12:P76 J12:J68" xr:uid="{BA8CE336-2E6D-4EB0-9BB1-98DB77E4E33C}">
      <formula1>"Yes,No"</formula1>
    </dataValidation>
    <dataValidation type="list" allowBlank="1" showInputMessage="1" showErrorMessage="1" sqref="N12:N76" xr:uid="{A2DD7C53-60D5-414E-AF49-9403E6DF5A09}">
      <formula1>"Voters signed in with Poll Workers at poll site voter check in stations,Number of votes cast for the highest office on the ballot,Other"</formula1>
    </dataValidation>
    <dataValidation type="list" allowBlank="1" showInputMessage="1" showErrorMessage="1" sqref="H32 S32 B32 E32 H22:H23 S22:S23 B22:B23 E22:E23 H46 S46 B46 E46 H26 S26 B26 E26 H12 S12 B12 E12 H67 S67 B67 E67" xr:uid="{13B60F26-52CA-4A14-9802-99FC23747B91}">
      <formula1>"Yes, No"</formula1>
    </dataValidation>
  </dataValidations>
  <printOptions horizontalCentered="1"/>
  <pageMargins left="0.7" right="0.7" top="0.25" bottom="0.5" header="0.3" footer="0.3"/>
  <pageSetup paperSize="5" scale="80" orientation="landscape" r:id="rId1"/>
  <headerFooter>
    <oddFooter>&amp;A&amp;RPage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F00"/>
  </sheetPr>
  <dimension ref="A1:F68"/>
  <sheetViews>
    <sheetView zoomScaleNormal="100" workbookViewId="0">
      <pane ySplit="5" topLeftCell="A6" activePane="bottomLeft" state="frozen"/>
      <selection pane="bottomLeft" activeCell="B61" sqref="B61:E61"/>
    </sheetView>
  </sheetViews>
  <sheetFormatPr defaultRowHeight="12.75"/>
  <cols>
    <col min="1" max="1" width="15" customWidth="1"/>
    <col min="2" max="2" width="33.28515625" customWidth="1"/>
    <col min="3" max="4" width="16.7109375" customWidth="1"/>
    <col min="5" max="5" width="42.5703125" customWidth="1"/>
  </cols>
  <sheetData>
    <row r="1" spans="1:6" ht="24.75" customHeight="1">
      <c r="A1" s="6376" t="s">
        <v>569</v>
      </c>
      <c r="B1" s="6285"/>
      <c r="C1" s="6285"/>
      <c r="D1" s="6285"/>
      <c r="E1" s="6285"/>
    </row>
    <row r="2" spans="1:6" ht="11.25" customHeight="1">
      <c r="A2" s="259"/>
      <c r="B2" s="266"/>
      <c r="C2" s="266"/>
      <c r="D2" s="266"/>
      <c r="E2" s="266"/>
    </row>
    <row r="3" spans="1:6" ht="18.75" customHeight="1">
      <c r="A3" s="258"/>
      <c r="B3" s="20" t="s">
        <v>4</v>
      </c>
      <c r="C3" s="20" t="s">
        <v>5</v>
      </c>
      <c r="D3" s="20" t="s">
        <v>6</v>
      </c>
      <c r="E3" s="20" t="s">
        <v>7</v>
      </c>
    </row>
    <row r="4" spans="1:6" ht="18.75" customHeight="1">
      <c r="A4" s="37"/>
      <c r="B4" s="6496" t="s">
        <v>366</v>
      </c>
      <c r="C4" s="6496"/>
      <c r="D4" s="6497"/>
      <c r="E4" s="6497"/>
    </row>
    <row r="5" spans="1:6" ht="33" customHeight="1">
      <c r="A5" s="257" t="s">
        <v>2</v>
      </c>
      <c r="B5" s="79" t="s">
        <v>367</v>
      </c>
      <c r="C5" s="79" t="s">
        <v>368</v>
      </c>
      <c r="D5" s="79" t="s">
        <v>369</v>
      </c>
      <c r="E5" s="80" t="s">
        <v>370</v>
      </c>
    </row>
    <row r="6" spans="1:6" ht="27.75" customHeight="1">
      <c r="A6" s="89" t="s">
        <v>11</v>
      </c>
      <c r="B6" s="1974" t="s">
        <v>1428</v>
      </c>
      <c r="C6" s="1974" t="s">
        <v>1429</v>
      </c>
      <c r="D6" s="1974" t="s">
        <v>1430</v>
      </c>
      <c r="E6" s="2023" t="s">
        <v>1431</v>
      </c>
    </row>
    <row r="7" spans="1:6" ht="27.75" customHeight="1">
      <c r="A7" s="89" t="s">
        <v>12</v>
      </c>
      <c r="B7" s="5843" t="s">
        <v>3106</v>
      </c>
      <c r="C7" s="5843" t="s">
        <v>3107</v>
      </c>
      <c r="D7" s="5843" t="s">
        <v>398</v>
      </c>
      <c r="E7" s="5844" t="s">
        <v>3108</v>
      </c>
    </row>
    <row r="8" spans="1:6" ht="48">
      <c r="A8" s="89" t="s">
        <v>13</v>
      </c>
      <c r="B8" s="4021" t="s">
        <v>2268</v>
      </c>
      <c r="C8" s="4021" t="s">
        <v>2269</v>
      </c>
      <c r="D8" s="4021" t="s">
        <v>2270</v>
      </c>
      <c r="E8" s="4022" t="s">
        <v>2271</v>
      </c>
    </row>
    <row r="9" spans="1:6" ht="27.75" customHeight="1">
      <c r="A9" s="89" t="s">
        <v>14</v>
      </c>
      <c r="B9" s="3545" t="s">
        <v>2066</v>
      </c>
      <c r="C9" s="3545" t="s">
        <v>2067</v>
      </c>
      <c r="D9" s="3545" t="s">
        <v>2068</v>
      </c>
      <c r="E9" s="3546" t="s">
        <v>2069</v>
      </c>
    </row>
    <row r="10" spans="1:6" ht="27.75" customHeight="1">
      <c r="A10" s="89" t="s">
        <v>15</v>
      </c>
      <c r="B10" s="2778" t="s">
        <v>1767</v>
      </c>
      <c r="C10" s="2778" t="s">
        <v>1768</v>
      </c>
      <c r="D10" s="2778" t="s">
        <v>1769</v>
      </c>
      <c r="E10" s="2779" t="s">
        <v>1770</v>
      </c>
    </row>
    <row r="11" spans="1:6" ht="27.75" customHeight="1">
      <c r="A11" s="89" t="s">
        <v>16</v>
      </c>
      <c r="B11" s="773" t="s">
        <v>837</v>
      </c>
      <c r="C11" s="773" t="s">
        <v>838</v>
      </c>
      <c r="D11" s="773" t="s">
        <v>839</v>
      </c>
      <c r="E11" s="774" t="s">
        <v>840</v>
      </c>
    </row>
    <row r="12" spans="1:6" ht="27.75" customHeight="1">
      <c r="A12" s="89" t="s">
        <v>17</v>
      </c>
      <c r="B12" s="5044" t="s">
        <v>2766</v>
      </c>
      <c r="C12" s="5044" t="s">
        <v>2763</v>
      </c>
      <c r="D12" s="5044" t="s">
        <v>2764</v>
      </c>
      <c r="E12" s="5045" t="s">
        <v>2765</v>
      </c>
      <c r="F12" s="502"/>
    </row>
    <row r="13" spans="1:6" ht="27.75" customHeight="1">
      <c r="A13" s="89" t="s">
        <v>18</v>
      </c>
      <c r="B13" s="1030" t="s">
        <v>1010</v>
      </c>
      <c r="C13" s="1030" t="s">
        <v>1011</v>
      </c>
      <c r="D13" s="1030" t="s">
        <v>1012</v>
      </c>
      <c r="E13" s="1031" t="s">
        <v>1013</v>
      </c>
    </row>
    <row r="14" spans="1:6" ht="27.75" customHeight="1">
      <c r="A14" s="89" t="s">
        <v>19</v>
      </c>
      <c r="B14" s="2492" t="s">
        <v>1649</v>
      </c>
      <c r="C14" s="2492" t="s">
        <v>1650</v>
      </c>
      <c r="D14" s="2492" t="s">
        <v>1651</v>
      </c>
      <c r="E14" s="2493" t="s">
        <v>1652</v>
      </c>
    </row>
    <row r="15" spans="1:6" ht="27.75" customHeight="1">
      <c r="A15" s="89" t="s">
        <v>20</v>
      </c>
      <c r="B15" s="3163" t="s">
        <v>1905</v>
      </c>
      <c r="C15" s="3163" t="s">
        <v>1906</v>
      </c>
      <c r="D15" s="3164" t="s">
        <v>1907</v>
      </c>
      <c r="E15" s="3165" t="s">
        <v>1908</v>
      </c>
    </row>
    <row r="16" spans="1:6" ht="27.75" customHeight="1">
      <c r="A16" s="89" t="s">
        <v>21</v>
      </c>
      <c r="B16" s="911" t="s">
        <v>928</v>
      </c>
      <c r="C16" s="911" t="s">
        <v>929</v>
      </c>
      <c r="D16" s="911" t="s">
        <v>930</v>
      </c>
      <c r="E16" s="946" t="s">
        <v>931</v>
      </c>
    </row>
    <row r="17" spans="1:5" ht="27.75" customHeight="1">
      <c r="A17" s="89" t="s">
        <v>22</v>
      </c>
      <c r="B17" s="509" t="s">
        <v>787</v>
      </c>
      <c r="C17" s="509" t="s">
        <v>788</v>
      </c>
      <c r="D17" s="509" t="s">
        <v>789</v>
      </c>
      <c r="E17" s="484" t="s">
        <v>790</v>
      </c>
    </row>
    <row r="18" spans="1:5" ht="27.75" customHeight="1">
      <c r="A18" s="89" t="s">
        <v>23</v>
      </c>
      <c r="B18" s="4837" t="s">
        <v>2625</v>
      </c>
      <c r="C18" s="4837" t="s">
        <v>2626</v>
      </c>
      <c r="D18" s="4837" t="s">
        <v>2627</v>
      </c>
      <c r="E18" s="4838" t="s">
        <v>2628</v>
      </c>
    </row>
    <row r="19" spans="1:5" ht="27.75" customHeight="1">
      <c r="A19" s="89" t="s">
        <v>24</v>
      </c>
      <c r="B19" s="5130" t="s">
        <v>2811</v>
      </c>
      <c r="C19" s="5130" t="s">
        <v>2812</v>
      </c>
      <c r="D19" s="5130"/>
      <c r="E19" s="5131" t="s">
        <v>2813</v>
      </c>
    </row>
    <row r="20" spans="1:5" ht="27.75" customHeight="1">
      <c r="A20" s="89" t="s">
        <v>25</v>
      </c>
      <c r="B20" s="1071" t="s">
        <v>1047</v>
      </c>
      <c r="C20" s="1071" t="s">
        <v>1048</v>
      </c>
      <c r="D20" s="1071" t="s">
        <v>1049</v>
      </c>
      <c r="E20" s="1102" t="s">
        <v>1050</v>
      </c>
    </row>
    <row r="21" spans="1:5" ht="27.75" customHeight="1">
      <c r="A21" s="89" t="s">
        <v>26</v>
      </c>
      <c r="B21" s="5223" t="s">
        <v>2841</v>
      </c>
      <c r="C21" s="5223" t="s">
        <v>2842</v>
      </c>
      <c r="D21" s="5223" t="s">
        <v>2843</v>
      </c>
      <c r="E21" s="5224" t="s">
        <v>2844</v>
      </c>
    </row>
    <row r="22" spans="1:5" ht="27.75" customHeight="1">
      <c r="A22" s="89" t="s">
        <v>27</v>
      </c>
      <c r="B22" s="3452" t="s">
        <v>2030</v>
      </c>
      <c r="C22" s="3452" t="s">
        <v>2031</v>
      </c>
      <c r="D22" s="3452" t="s">
        <v>2032</v>
      </c>
      <c r="E22" s="3453" t="s">
        <v>2033</v>
      </c>
    </row>
    <row r="23" spans="1:5" ht="27.75" customHeight="1">
      <c r="A23" s="89" t="s">
        <v>28</v>
      </c>
      <c r="B23" s="1193" t="s">
        <v>1077</v>
      </c>
      <c r="C23" s="1193" t="s">
        <v>1078</v>
      </c>
      <c r="D23" s="1193" t="s">
        <v>1079</v>
      </c>
      <c r="E23" s="1194" t="s">
        <v>1080</v>
      </c>
    </row>
    <row r="24" spans="1:5" ht="27.75" customHeight="1">
      <c r="A24" s="89" t="s">
        <v>29</v>
      </c>
      <c r="B24" s="1769" t="s">
        <v>1310</v>
      </c>
      <c r="C24" s="1769">
        <v>5187193550</v>
      </c>
      <c r="D24" s="1769">
        <v>5187193784</v>
      </c>
      <c r="E24" s="1770" t="s">
        <v>1311</v>
      </c>
    </row>
    <row r="25" spans="1:5" ht="27.75" customHeight="1">
      <c r="A25" s="89" t="s">
        <v>30</v>
      </c>
      <c r="B25" s="2875" t="s">
        <v>1800</v>
      </c>
      <c r="C25" s="2875" t="s">
        <v>1801</v>
      </c>
      <c r="D25" s="2875"/>
      <c r="E25" s="2876" t="s">
        <v>1802</v>
      </c>
    </row>
    <row r="26" spans="1:5" ht="27.75" customHeight="1">
      <c r="A26" s="89" t="s">
        <v>31</v>
      </c>
      <c r="B26" s="509" t="s">
        <v>740</v>
      </c>
      <c r="C26" s="509" t="s">
        <v>741</v>
      </c>
      <c r="D26" s="509" t="s">
        <v>742</v>
      </c>
      <c r="E26" s="484" t="s">
        <v>743</v>
      </c>
    </row>
    <row r="27" spans="1:5" ht="27.75" customHeight="1">
      <c r="A27" s="89" t="s">
        <v>32</v>
      </c>
      <c r="B27" s="2971" t="s">
        <v>1825</v>
      </c>
      <c r="C27" s="2971" t="s">
        <v>1826</v>
      </c>
      <c r="D27" s="2971" t="s">
        <v>1827</v>
      </c>
      <c r="E27" s="2972" t="s">
        <v>1828</v>
      </c>
    </row>
    <row r="28" spans="1:5" ht="48">
      <c r="A28" s="89" t="s">
        <v>33</v>
      </c>
      <c r="B28" s="5429" t="s">
        <v>2919</v>
      </c>
      <c r="C28" s="5429" t="s">
        <v>2920</v>
      </c>
      <c r="D28" s="5429" t="s">
        <v>1045</v>
      </c>
      <c r="E28" s="5430" t="s">
        <v>2921</v>
      </c>
    </row>
    <row r="29" spans="1:5" ht="27.75" customHeight="1">
      <c r="A29" s="89" t="s">
        <v>34</v>
      </c>
      <c r="B29" s="5732" t="s">
        <v>3048</v>
      </c>
      <c r="C29" s="5732" t="s">
        <v>3049</v>
      </c>
      <c r="D29" s="5732" t="s">
        <v>3050</v>
      </c>
      <c r="E29" s="5733" t="s">
        <v>3051</v>
      </c>
    </row>
    <row r="30" spans="1:5" ht="27.75" customHeight="1">
      <c r="A30" s="89" t="s">
        <v>35</v>
      </c>
      <c r="B30" s="4935" t="s">
        <v>2695</v>
      </c>
      <c r="C30" s="4935" t="s">
        <v>2696</v>
      </c>
      <c r="D30" s="4936" t="s">
        <v>2697</v>
      </c>
      <c r="E30" s="4937" t="s">
        <v>2698</v>
      </c>
    </row>
    <row r="31" spans="1:5" ht="27.75" customHeight="1">
      <c r="A31" s="89" t="s">
        <v>36</v>
      </c>
      <c r="B31" s="3262" t="s">
        <v>1950</v>
      </c>
      <c r="C31" s="3262" t="s">
        <v>1951</v>
      </c>
      <c r="D31" s="3262" t="s">
        <v>1952</v>
      </c>
      <c r="E31" s="3263" t="s">
        <v>1953</v>
      </c>
    </row>
    <row r="32" spans="1:5" ht="27.75" customHeight="1">
      <c r="A32" s="89" t="s">
        <v>37</v>
      </c>
      <c r="B32" s="2202" t="s">
        <v>1528</v>
      </c>
      <c r="C32" s="2202" t="s">
        <v>1529</v>
      </c>
      <c r="D32" s="2202" t="s">
        <v>398</v>
      </c>
      <c r="E32" s="496" t="s">
        <v>1530</v>
      </c>
    </row>
    <row r="33" spans="1:5" ht="27.75" customHeight="1">
      <c r="A33" s="89" t="s">
        <v>38</v>
      </c>
      <c r="B33" s="4122" t="s">
        <v>2317</v>
      </c>
      <c r="C33" s="4122" t="s">
        <v>2318</v>
      </c>
      <c r="D33" s="4122" t="s">
        <v>2319</v>
      </c>
      <c r="E33" s="4123" t="s">
        <v>2320</v>
      </c>
    </row>
    <row r="34" spans="1:5" ht="27.75" customHeight="1">
      <c r="A34" s="89" t="s">
        <v>39</v>
      </c>
      <c r="B34" s="1858" t="s">
        <v>1330</v>
      </c>
      <c r="C34" s="1858" t="s">
        <v>1331</v>
      </c>
      <c r="D34" s="1858" t="s">
        <v>1332</v>
      </c>
      <c r="E34" s="1857" t="s">
        <v>1333</v>
      </c>
    </row>
    <row r="35" spans="1:5" ht="27.75" customHeight="1">
      <c r="A35" s="89" t="s">
        <v>40</v>
      </c>
      <c r="B35" s="2025" t="s">
        <v>1471</v>
      </c>
      <c r="C35" s="2113" t="s">
        <v>1472</v>
      </c>
      <c r="D35" s="2113" t="s">
        <v>1473</v>
      </c>
      <c r="E35" s="2114" t="s">
        <v>1474</v>
      </c>
    </row>
    <row r="36" spans="1:5" ht="27.75" customHeight="1">
      <c r="A36" s="89" t="s">
        <v>41</v>
      </c>
      <c r="B36" s="3740" t="s">
        <v>2149</v>
      </c>
      <c r="C36" s="3740" t="s">
        <v>2150</v>
      </c>
      <c r="D36" s="3740" t="s">
        <v>2151</v>
      </c>
      <c r="E36" s="3741" t="s">
        <v>2152</v>
      </c>
    </row>
    <row r="37" spans="1:5" ht="27.75" customHeight="1">
      <c r="A37" s="89" t="s">
        <v>42</v>
      </c>
      <c r="B37" s="3359" t="s">
        <v>1991</v>
      </c>
      <c r="C37" s="3359" t="s">
        <v>1992</v>
      </c>
      <c r="D37" s="3359" t="s">
        <v>1993</v>
      </c>
      <c r="E37" s="3360" t="s">
        <v>1994</v>
      </c>
    </row>
    <row r="38" spans="1:5" ht="27.75" customHeight="1">
      <c r="A38" s="89" t="s">
        <v>43</v>
      </c>
      <c r="B38" s="2589" t="s">
        <v>1693</v>
      </c>
      <c r="C38" s="2589" t="s">
        <v>1694</v>
      </c>
      <c r="D38" s="2589" t="s">
        <v>1695</v>
      </c>
      <c r="E38" s="2590" t="s">
        <v>1696</v>
      </c>
    </row>
    <row r="39" spans="1:5" ht="27.75" customHeight="1">
      <c r="A39" s="89" t="s">
        <v>44</v>
      </c>
      <c r="B39" s="1388" t="s">
        <v>1163</v>
      </c>
      <c r="C39" s="1388" t="s">
        <v>1164</v>
      </c>
      <c r="D39" s="1388"/>
      <c r="E39" s="1389" t="s">
        <v>1165</v>
      </c>
    </row>
    <row r="40" spans="1:5" ht="27.75" customHeight="1">
      <c r="A40" s="89" t="s">
        <v>45</v>
      </c>
      <c r="B40" s="911" t="s">
        <v>970</v>
      </c>
      <c r="C40" s="911" t="s">
        <v>971</v>
      </c>
      <c r="D40" s="911" t="s">
        <v>972</v>
      </c>
      <c r="E40" s="946" t="s">
        <v>973</v>
      </c>
    </row>
    <row r="41" spans="1:5" ht="27.75" customHeight="1">
      <c r="A41" s="89" t="s">
        <v>46</v>
      </c>
      <c r="B41" s="1480" t="s">
        <v>1199</v>
      </c>
      <c r="C41" s="1480" t="s">
        <v>1196</v>
      </c>
      <c r="D41" s="1480" t="s">
        <v>1197</v>
      </c>
      <c r="E41" s="1481" t="s">
        <v>1198</v>
      </c>
    </row>
    <row r="42" spans="1:5" ht="27.75" customHeight="1">
      <c r="A42" s="89" t="s">
        <v>47</v>
      </c>
      <c r="B42" s="2308" t="s">
        <v>1569</v>
      </c>
      <c r="C42" s="2308" t="s">
        <v>1570</v>
      </c>
      <c r="D42" s="2308" t="s">
        <v>1571</v>
      </c>
      <c r="E42" s="2309" t="s">
        <v>1572</v>
      </c>
    </row>
    <row r="43" spans="1:5" ht="27.75" customHeight="1">
      <c r="A43" s="89" t="s">
        <v>48</v>
      </c>
      <c r="B43" s="1292" t="s">
        <v>1115</v>
      </c>
      <c r="C43" s="1206" t="s">
        <v>1116</v>
      </c>
      <c r="D43" s="1292" t="s">
        <v>1117</v>
      </c>
      <c r="E43" s="1293" t="s">
        <v>1118</v>
      </c>
    </row>
    <row r="44" spans="1:5" ht="27.75" customHeight="1">
      <c r="A44" s="89" t="s">
        <v>49</v>
      </c>
      <c r="B44" s="873" t="s">
        <v>881</v>
      </c>
      <c r="C44" s="873" t="s">
        <v>882</v>
      </c>
      <c r="D44" s="873" t="s">
        <v>883</v>
      </c>
      <c r="E44" s="874" t="s">
        <v>884</v>
      </c>
    </row>
    <row r="45" spans="1:5" ht="27.75" customHeight="1">
      <c r="A45" s="89" t="s">
        <v>50</v>
      </c>
      <c r="B45" s="4442" t="s">
        <v>2441</v>
      </c>
      <c r="C45" s="4442" t="s">
        <v>2442</v>
      </c>
      <c r="D45" s="4442" t="s">
        <v>2443</v>
      </c>
      <c r="E45" s="4443" t="s">
        <v>2444</v>
      </c>
    </row>
    <row r="46" spans="1:5" ht="27.75" customHeight="1">
      <c r="A46" s="89" t="s">
        <v>51</v>
      </c>
      <c r="B46" s="3831" t="s">
        <v>2183</v>
      </c>
      <c r="C46" s="3831" t="s">
        <v>2184</v>
      </c>
      <c r="D46" s="3831" t="s">
        <v>2185</v>
      </c>
      <c r="E46" s="3832" t="s">
        <v>2186</v>
      </c>
    </row>
    <row r="47" spans="1:5" ht="24">
      <c r="A47" s="89" t="s">
        <v>52</v>
      </c>
      <c r="B47" s="3070" t="s">
        <v>1870</v>
      </c>
      <c r="C47" s="3070" t="s">
        <v>1871</v>
      </c>
      <c r="D47" s="3070" t="s">
        <v>1872</v>
      </c>
      <c r="E47" s="3071" t="s">
        <v>1873</v>
      </c>
    </row>
    <row r="48" spans="1:5" ht="27.75" customHeight="1">
      <c r="A48" s="89" t="s">
        <v>53</v>
      </c>
      <c r="B48" s="2401" t="s">
        <v>1619</v>
      </c>
      <c r="C48" s="2401" t="s">
        <v>1620</v>
      </c>
      <c r="D48" s="2401" t="s">
        <v>1621</v>
      </c>
      <c r="E48" s="2400" t="s">
        <v>1622</v>
      </c>
    </row>
    <row r="49" spans="1:5" ht="27.75" customHeight="1">
      <c r="A49" s="89" t="s">
        <v>54</v>
      </c>
      <c r="B49" s="1679" t="s">
        <v>1272</v>
      </c>
      <c r="C49" s="1679" t="s">
        <v>1273</v>
      </c>
      <c r="D49" s="1679" t="s">
        <v>1274</v>
      </c>
      <c r="E49" s="1680" t="s">
        <v>1275</v>
      </c>
    </row>
    <row r="50" spans="1:5" ht="27.75" customHeight="1">
      <c r="A50" s="89" t="s">
        <v>55</v>
      </c>
      <c r="B50" s="5324" t="s">
        <v>2880</v>
      </c>
      <c r="C50" s="5324" t="s">
        <v>2881</v>
      </c>
      <c r="D50" s="5324" t="s">
        <v>2882</v>
      </c>
      <c r="E50" s="5325" t="s">
        <v>2883</v>
      </c>
    </row>
    <row r="51" spans="1:5" ht="36">
      <c r="A51" s="89" t="s">
        <v>56</v>
      </c>
      <c r="B51" s="5633" t="s">
        <v>3017</v>
      </c>
      <c r="C51" s="5633" t="s">
        <v>3018</v>
      </c>
      <c r="D51" s="5633" t="s">
        <v>3019</v>
      </c>
      <c r="E51" s="5634" t="s">
        <v>3020</v>
      </c>
    </row>
    <row r="52" spans="1:5" ht="27.75" customHeight="1">
      <c r="A52" s="89" t="s">
        <v>57</v>
      </c>
      <c r="B52" s="3634" t="s">
        <v>2109</v>
      </c>
      <c r="C52" s="3634">
        <v>6318524500</v>
      </c>
      <c r="D52" s="3634">
        <v>6318524590</v>
      </c>
      <c r="E52" s="3635" t="s">
        <v>2110</v>
      </c>
    </row>
    <row r="53" spans="1:5" ht="27.75" customHeight="1">
      <c r="A53" s="89" t="s">
        <v>58</v>
      </c>
      <c r="B53" s="1576" t="s">
        <v>1237</v>
      </c>
      <c r="C53" s="1576" t="s">
        <v>1238</v>
      </c>
      <c r="D53" s="1576" t="s">
        <v>1239</v>
      </c>
      <c r="E53" s="1577" t="s">
        <v>1240</v>
      </c>
    </row>
    <row r="54" spans="1:5" ht="27.75" customHeight="1">
      <c r="A54" s="89" t="s">
        <v>59</v>
      </c>
      <c r="B54" s="4641" t="s">
        <v>2539</v>
      </c>
      <c r="C54" s="4641" t="s">
        <v>2540</v>
      </c>
      <c r="D54" s="4641" t="s">
        <v>2541</v>
      </c>
      <c r="E54" s="4642" t="s">
        <v>2542</v>
      </c>
    </row>
    <row r="55" spans="1:5" ht="27.75" customHeight="1">
      <c r="A55" s="89" t="s">
        <v>60</v>
      </c>
      <c r="B55" s="4741" t="s">
        <v>2574</v>
      </c>
      <c r="C55" s="4741" t="s">
        <v>2575</v>
      </c>
      <c r="D55" s="4741" t="s">
        <v>2576</v>
      </c>
      <c r="E55" s="4740" t="s">
        <v>2577</v>
      </c>
    </row>
    <row r="56" spans="1:5" ht="27.75" customHeight="1">
      <c r="A56" s="89" t="s">
        <v>61</v>
      </c>
      <c r="B56" s="5540" t="s">
        <v>2969</v>
      </c>
      <c r="C56" s="5540" t="s">
        <v>2970</v>
      </c>
      <c r="D56" s="5540" t="s">
        <v>2971</v>
      </c>
      <c r="E56" s="5541" t="s">
        <v>2972</v>
      </c>
    </row>
    <row r="57" spans="1:5" ht="27.75" customHeight="1">
      <c r="A57" s="89" t="s">
        <v>62</v>
      </c>
      <c r="B57" s="3928" t="s">
        <v>2222</v>
      </c>
      <c r="C57" s="3928">
        <v>5187616456</v>
      </c>
      <c r="D57" s="3928">
        <v>5187616480</v>
      </c>
      <c r="E57" s="3929" t="s">
        <v>2223</v>
      </c>
    </row>
    <row r="58" spans="1:5" ht="27.75" customHeight="1">
      <c r="A58" s="89" t="s">
        <v>63</v>
      </c>
      <c r="B58" s="2685" t="s">
        <v>1729</v>
      </c>
      <c r="C58" s="2685" t="s">
        <v>1730</v>
      </c>
      <c r="D58" s="2685" t="s">
        <v>1731</v>
      </c>
      <c r="E58" s="2686" t="s">
        <v>1732</v>
      </c>
    </row>
    <row r="59" spans="1:5" ht="27.75" customHeight="1">
      <c r="A59" s="89" t="s">
        <v>64</v>
      </c>
      <c r="B59" s="5940" t="s">
        <v>3161</v>
      </c>
      <c r="C59" s="5940" t="s">
        <v>3162</v>
      </c>
      <c r="D59" s="5940" t="s">
        <v>3163</v>
      </c>
      <c r="E59" s="5941" t="s">
        <v>3164</v>
      </c>
    </row>
    <row r="60" spans="1:5" ht="27.75" customHeight="1">
      <c r="A60" s="89" t="s">
        <v>65</v>
      </c>
      <c r="B60" s="4542" t="s">
        <v>2494</v>
      </c>
      <c r="C60" s="4542" t="s">
        <v>2495</v>
      </c>
      <c r="D60" s="4542" t="s">
        <v>2496</v>
      </c>
      <c r="E60" s="4543" t="s">
        <v>2497</v>
      </c>
    </row>
    <row r="61" spans="1:5" ht="27.75" customHeight="1">
      <c r="A61" s="89" t="s">
        <v>212</v>
      </c>
      <c r="B61" s="6008" t="s">
        <v>3215</v>
      </c>
      <c r="C61" s="6008" t="s">
        <v>3216</v>
      </c>
      <c r="D61" s="6008" t="s">
        <v>3217</v>
      </c>
      <c r="E61" s="6078" t="s">
        <v>3218</v>
      </c>
    </row>
    <row r="62" spans="1:5" ht="27.75" customHeight="1">
      <c r="A62" s="89" t="s">
        <v>67</v>
      </c>
      <c r="B62" s="1955" t="s">
        <v>1387</v>
      </c>
      <c r="C62" s="1955" t="s">
        <v>1388</v>
      </c>
      <c r="D62" s="1955" t="s">
        <v>1389</v>
      </c>
      <c r="E62" s="1956" t="s">
        <v>1390</v>
      </c>
    </row>
    <row r="63" spans="1:5" ht="27.75" customHeight="1">
      <c r="A63" s="109" t="s">
        <v>69</v>
      </c>
      <c r="B63" s="4334" t="s">
        <v>2371</v>
      </c>
      <c r="C63" s="4331" t="s">
        <v>2372</v>
      </c>
      <c r="D63" s="4331" t="s">
        <v>2373</v>
      </c>
      <c r="E63" s="4335" t="s">
        <v>2374</v>
      </c>
    </row>
    <row r="64" spans="1:5" ht="27.75" customHeight="1">
      <c r="A64" s="102" t="s">
        <v>70</v>
      </c>
      <c r="B64" s="4336" t="s">
        <v>2375</v>
      </c>
      <c r="C64" s="4332" t="s">
        <v>2376</v>
      </c>
      <c r="D64" s="4332" t="s">
        <v>2377</v>
      </c>
      <c r="E64" s="4337" t="s">
        <v>2374</v>
      </c>
    </row>
    <row r="65" spans="1:5" ht="27.75" customHeight="1">
      <c r="A65" s="102" t="s">
        <v>71</v>
      </c>
      <c r="B65" s="4336" t="s">
        <v>2378</v>
      </c>
      <c r="C65" s="4332" t="s">
        <v>2379</v>
      </c>
      <c r="D65" s="4332" t="s">
        <v>2380</v>
      </c>
      <c r="E65" s="4337" t="s">
        <v>2374</v>
      </c>
    </row>
    <row r="66" spans="1:5" ht="27.75" customHeight="1">
      <c r="A66" s="102" t="s">
        <v>72</v>
      </c>
      <c r="B66" s="4336" t="s">
        <v>2381</v>
      </c>
      <c r="C66" s="4332" t="s">
        <v>2382</v>
      </c>
      <c r="D66" s="4332" t="s">
        <v>2383</v>
      </c>
      <c r="E66" s="4337" t="s">
        <v>2374</v>
      </c>
    </row>
    <row r="67" spans="1:5" ht="27.75" customHeight="1" thickBot="1">
      <c r="A67" s="105" t="s">
        <v>73</v>
      </c>
      <c r="B67" s="4338" t="s">
        <v>2384</v>
      </c>
      <c r="C67" s="4333" t="s">
        <v>2385</v>
      </c>
      <c r="D67" s="4333" t="s">
        <v>2386</v>
      </c>
      <c r="E67" s="4339" t="s">
        <v>2374</v>
      </c>
    </row>
    <row r="68" spans="1:5" ht="27.75" customHeight="1" thickBot="1">
      <c r="A68" s="165" t="s">
        <v>371</v>
      </c>
      <c r="B68" s="4340" t="s">
        <v>2387</v>
      </c>
      <c r="C68" s="4330" t="s">
        <v>2388</v>
      </c>
      <c r="D68" s="4330" t="s">
        <v>2389</v>
      </c>
      <c r="E68" s="4339" t="s">
        <v>2374</v>
      </c>
    </row>
  </sheetData>
  <mergeCells count="2">
    <mergeCell ref="A1:E1"/>
    <mergeCell ref="B4:E4"/>
  </mergeCells>
  <hyperlinks>
    <hyperlink ref="E16" r:id="rId1" xr:uid="{F18E2B50-C43C-4050-BA8F-26A7A45F5B9F}"/>
    <hyperlink ref="E20" r:id="rId2" display="https://essexcountyny.gov/board-of-elections/" xr:uid="{D579C84D-F681-44ED-A29D-3243B167BA54}"/>
    <hyperlink ref="E23" r:id="rId3" xr:uid="{2F97721E-D602-412B-95F0-FE5D00EE1D31}"/>
    <hyperlink ref="E43" r:id="rId4" xr:uid="{467FD2FD-B1FA-4042-90EC-F209CA69148B}"/>
    <hyperlink ref="C43" r:id="rId5" display="tel:5182702990" xr:uid="{7D836A36-4B5E-4D0F-8E6F-CB9F441EEBE8}"/>
    <hyperlink ref="E53" r:id="rId6" xr:uid="{5354568F-B155-4317-97CE-5B756A4C82E7}"/>
    <hyperlink ref="E24" r:id="rId7" xr:uid="{BA2FF867-1FD2-4AD2-A0A5-002C21A566C6}"/>
    <hyperlink ref="E62" r:id="rId8" xr:uid="{CDD177BD-47B5-4F92-ADFB-C55780969EB8}"/>
    <hyperlink ref="E6" r:id="rId9" xr:uid="{99C89983-7263-4EA5-9155-2E3B6E8A60B1}"/>
    <hyperlink ref="E35" r:id="rId10" xr:uid="{23D39315-BA68-4F95-98FF-3200AB41CFD4}"/>
    <hyperlink ref="E32" r:id="rId11" xr:uid="{00000000-0004-0000-1B00-000000000000}"/>
    <hyperlink ref="E42" r:id="rId12" xr:uid="{1254D097-B433-44E3-ADF6-A31F88E01600}"/>
    <hyperlink ref="E38" r:id="rId13" xr:uid="{A218B91B-B0D3-435A-83B1-D15BEA075FBD}"/>
    <hyperlink ref="E10" r:id="rId14" xr:uid="{D6643917-087E-426D-90A4-A29625769EB9}"/>
    <hyperlink ref="E47" r:id="rId15" xr:uid="{7F5FF8D4-FC61-4B3A-8A42-DF5850C5C84F}"/>
    <hyperlink ref="E15" r:id="rId16" xr:uid="{00000000-0004-0000-1B00-000000000000}"/>
    <hyperlink ref="E31" r:id="rId17" xr:uid="{189BB9DA-A93B-44A7-9F45-96B803796251}"/>
    <hyperlink ref="E9" r:id="rId18" xr:uid="{00000000-0004-0000-1B00-000000000000}"/>
    <hyperlink ref="E52" r:id="rId19" xr:uid="{534E0D29-D02C-4AC8-B36A-3301484A082C}"/>
    <hyperlink ref="E36" r:id="rId20" xr:uid="{DADA8FFA-2DC0-442F-9669-4BB645DFF624}"/>
    <hyperlink ref="E46" r:id="rId21" xr:uid="{18B3A9D8-811D-40F6-B876-98AFAC24135D}"/>
    <hyperlink ref="E57" r:id="rId22" xr:uid="{A05D3AB4-A8AB-42CF-A57F-444395EAC2B9}"/>
    <hyperlink ref="E33" r:id="rId23" xr:uid="{F8F0D3E3-EDA7-44B5-9903-DCF28932A7D2}"/>
    <hyperlink ref="E63" r:id="rId24" display="http://vote.nyc/" xr:uid="{AFFC71AB-EBC9-4B42-A778-F60A03D9E316}"/>
    <hyperlink ref="E64" r:id="rId25" display="http://vote.nyc/" xr:uid="{6D274AC6-E309-42FC-B303-57C2449A77EA}"/>
    <hyperlink ref="E65" r:id="rId26" display="http://vote.nyc/" xr:uid="{1E9362CF-C4BF-4CB5-918B-86E57354FEC8}"/>
    <hyperlink ref="E66" r:id="rId27" display="http://vote.nyc/" xr:uid="{AD123CCF-BCB5-4ED3-A3FA-5D3E786CF487}"/>
    <hyperlink ref="E67" r:id="rId28" display="http://vote.nyc/" xr:uid="{E452E223-C596-4668-90ED-2A43AB7F5618}"/>
    <hyperlink ref="E68" r:id="rId29" display="http://vote.nyc/" xr:uid="{0F4BB3F5-BCFC-48C1-B006-665C9FFFC8F8}"/>
    <hyperlink ref="E45" r:id="rId30" xr:uid="{75F6ADCD-D740-4341-929E-E5A4125B1AF7}"/>
    <hyperlink ref="E55" r:id="rId31" xr:uid="{3AA9AE35-D43E-44D0-9AE9-0BA001445083}"/>
    <hyperlink ref="E30" r:id="rId32" xr:uid="{84C85186-31DA-4243-9B6D-52BBEFADA927}"/>
    <hyperlink ref="E12" r:id="rId33" xr:uid="{1BF68D06-F529-41CC-9481-F5A9C256B8BD}"/>
    <hyperlink ref="E19" r:id="rId34" xr:uid="{2FE76A37-B08B-4825-B4FF-4DF060903994}"/>
    <hyperlink ref="E21" r:id="rId35" xr:uid="{42F41B90-D2AE-4EBD-9E68-D77FC0125F5D}"/>
    <hyperlink ref="E50" r:id="rId36" xr:uid="{84034CB5-2358-43A1-9A77-A19E0DB5C4A8}"/>
    <hyperlink ref="E28" r:id="rId37" xr:uid="{1350D45A-3B6A-4DAB-B722-F56E1D3E24C0}"/>
    <hyperlink ref="E29" r:id="rId38" xr:uid="{34E60210-65FA-47CA-B446-CEF374580CB6}"/>
    <hyperlink ref="E7" r:id="rId39" xr:uid="{604138C7-3E02-4820-9057-E69946AC60A3}"/>
    <hyperlink ref="E59" r:id="rId40" xr:uid="{8A1F2837-B17A-4641-B284-CB77214D4A8C}"/>
  </hyperlinks>
  <printOptions horizontalCentered="1"/>
  <pageMargins left="0.45" right="0.45" top="0.5" bottom="0.5" header="0.3" footer="0.3"/>
  <pageSetup paperSize="17" orientation="portrait" r:id="rId41"/>
  <headerFooter>
    <oddFooter>&amp;A&amp;RPage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sheetPr>
  <dimension ref="A1:M70"/>
  <sheetViews>
    <sheetView zoomScaleNormal="100" workbookViewId="0">
      <pane ySplit="6" topLeftCell="A7" activePane="bottomLeft" state="frozen"/>
      <selection pane="bottomLeft" activeCell="B62" sqref="B62:M62"/>
    </sheetView>
  </sheetViews>
  <sheetFormatPr defaultRowHeight="12.75"/>
  <cols>
    <col min="1" max="1" width="15.42578125" customWidth="1"/>
    <col min="2" max="13" width="16.7109375" customWidth="1"/>
  </cols>
  <sheetData>
    <row r="1" spans="1:13" ht="24.75" customHeight="1">
      <c r="A1" s="6412" t="s">
        <v>569</v>
      </c>
      <c r="B1" s="6498"/>
      <c r="C1" s="6498"/>
      <c r="D1" s="6498"/>
      <c r="E1" s="6498"/>
      <c r="F1" s="6498"/>
      <c r="G1" s="6498"/>
      <c r="H1" s="6498"/>
      <c r="I1" s="6498"/>
      <c r="J1" s="6498"/>
      <c r="K1" s="6498"/>
      <c r="L1" s="6498"/>
      <c r="M1" s="6498"/>
    </row>
    <row r="2" spans="1:13" ht="9.75" customHeight="1">
      <c r="A2" s="6499"/>
      <c r="B2" s="6500"/>
      <c r="C2" s="6500"/>
      <c r="D2" s="6500"/>
      <c r="E2" s="6500"/>
      <c r="F2" s="6500"/>
      <c r="G2" s="6500"/>
      <c r="H2" s="6500"/>
      <c r="I2" s="6500"/>
      <c r="J2" s="6500"/>
      <c r="K2" s="6500"/>
      <c r="L2" s="6500"/>
      <c r="M2" s="6500"/>
    </row>
    <row r="3" spans="1:13" ht="18.75" customHeight="1">
      <c r="A3" s="258"/>
      <c r="B3" s="20" t="s">
        <v>8</v>
      </c>
      <c r="C3" s="20" t="s">
        <v>9</v>
      </c>
      <c r="D3" s="20" t="s">
        <v>10</v>
      </c>
      <c r="E3" s="20" t="s">
        <v>77</v>
      </c>
      <c r="F3" s="20" t="s">
        <v>78</v>
      </c>
      <c r="G3" s="20" t="s">
        <v>79</v>
      </c>
      <c r="H3" s="20" t="s">
        <v>80</v>
      </c>
      <c r="I3" s="20" t="s">
        <v>81</v>
      </c>
      <c r="J3" s="20" t="s">
        <v>82</v>
      </c>
      <c r="K3" s="20" t="s">
        <v>83</v>
      </c>
      <c r="L3" s="20" t="s">
        <v>84</v>
      </c>
      <c r="M3" s="20" t="s">
        <v>94</v>
      </c>
    </row>
    <row r="4" spans="1:13" ht="18.75" customHeight="1">
      <c r="A4" s="258"/>
      <c r="B4" s="6494" t="s">
        <v>372</v>
      </c>
      <c r="C4" s="6495"/>
      <c r="D4" s="6495"/>
      <c r="E4" s="6495"/>
      <c r="F4" s="6495"/>
      <c r="G4" s="6495"/>
      <c r="H4" s="6495"/>
      <c r="I4" s="6495"/>
      <c r="J4" s="6495"/>
      <c r="K4" s="6495"/>
      <c r="L4" s="6290"/>
      <c r="M4" s="6289"/>
    </row>
    <row r="5" spans="1:13" ht="18.75" customHeight="1">
      <c r="A5" s="37"/>
      <c r="B5" s="6421" t="s">
        <v>373</v>
      </c>
      <c r="C5" s="6323"/>
      <c r="D5" s="6323"/>
      <c r="E5" s="6323"/>
      <c r="F5" s="6323"/>
      <c r="G5" s="6323"/>
      <c r="H5" s="6494" t="s">
        <v>374</v>
      </c>
      <c r="I5" s="6290"/>
      <c r="J5" s="6290"/>
      <c r="K5" s="6290"/>
      <c r="L5" s="6290"/>
      <c r="M5" s="6289"/>
    </row>
    <row r="6" spans="1:13" ht="27" customHeight="1">
      <c r="A6" s="257" t="s">
        <v>2</v>
      </c>
      <c r="B6" s="79" t="s">
        <v>375</v>
      </c>
      <c r="C6" s="79" t="s">
        <v>376</v>
      </c>
      <c r="D6" s="79" t="s">
        <v>377</v>
      </c>
      <c r="E6" s="79" t="s">
        <v>378</v>
      </c>
      <c r="F6" s="79" t="s">
        <v>379</v>
      </c>
      <c r="G6" s="79" t="s">
        <v>380</v>
      </c>
      <c r="H6" s="79" t="s">
        <v>375</v>
      </c>
      <c r="I6" s="79" t="s">
        <v>376</v>
      </c>
      <c r="J6" s="79" t="s">
        <v>377</v>
      </c>
      <c r="K6" s="79" t="s">
        <v>378</v>
      </c>
      <c r="L6" s="79" t="s">
        <v>379</v>
      </c>
      <c r="M6" s="79" t="s">
        <v>380</v>
      </c>
    </row>
    <row r="7" spans="1:13" ht="38.25" customHeight="1">
      <c r="A7" s="199" t="s">
        <v>11</v>
      </c>
      <c r="B7" s="1974" t="s">
        <v>1441</v>
      </c>
      <c r="C7" s="1976" t="s">
        <v>1442</v>
      </c>
      <c r="D7" s="1974" t="s">
        <v>1443</v>
      </c>
      <c r="E7" s="1970" t="s">
        <v>725</v>
      </c>
      <c r="F7" s="1974" t="s">
        <v>1444</v>
      </c>
      <c r="G7" s="1975"/>
      <c r="H7" s="1974" t="s">
        <v>1445</v>
      </c>
      <c r="I7" s="1976" t="s">
        <v>1446</v>
      </c>
      <c r="J7" s="1974" t="s">
        <v>1447</v>
      </c>
      <c r="K7" s="1974" t="s">
        <v>725</v>
      </c>
      <c r="L7" s="1974" t="s">
        <v>1448</v>
      </c>
      <c r="M7" s="1971"/>
    </row>
    <row r="8" spans="1:13" ht="38.25" customHeight="1">
      <c r="A8" s="199" t="s">
        <v>12</v>
      </c>
      <c r="B8" s="5845" t="s">
        <v>3109</v>
      </c>
      <c r="C8" s="5846" t="s">
        <v>3110</v>
      </c>
      <c r="D8" s="5845" t="s">
        <v>3111</v>
      </c>
      <c r="E8" s="5845" t="s">
        <v>3112</v>
      </c>
      <c r="F8" s="5845" t="s">
        <v>3113</v>
      </c>
      <c r="G8" s="5845" t="s">
        <v>398</v>
      </c>
      <c r="H8" s="5845" t="s">
        <v>3114</v>
      </c>
      <c r="I8" s="5846" t="s">
        <v>3115</v>
      </c>
      <c r="J8" s="5845" t="s">
        <v>3116</v>
      </c>
      <c r="K8" s="5845" t="s">
        <v>3117</v>
      </c>
      <c r="L8" s="5845" t="s">
        <v>3118</v>
      </c>
      <c r="M8" s="5846" t="s">
        <v>3119</v>
      </c>
    </row>
    <row r="9" spans="1:13" ht="38.25" customHeight="1">
      <c r="A9" s="199" t="s">
        <v>13</v>
      </c>
      <c r="B9" s="4024" t="s">
        <v>2272</v>
      </c>
      <c r="C9" s="4028" t="s">
        <v>2273</v>
      </c>
      <c r="D9" s="4024" t="s">
        <v>2274</v>
      </c>
      <c r="E9" s="4023" t="s">
        <v>196</v>
      </c>
      <c r="F9" s="4024" t="s">
        <v>2275</v>
      </c>
      <c r="G9" s="4026" t="s">
        <v>2276</v>
      </c>
      <c r="H9" s="4024" t="s">
        <v>2277</v>
      </c>
      <c r="I9" s="4027" t="s">
        <v>2278</v>
      </c>
      <c r="J9" s="4024" t="s">
        <v>2279</v>
      </c>
      <c r="K9" s="4024"/>
      <c r="L9" s="4024" t="s">
        <v>2280</v>
      </c>
      <c r="M9" s="4025" t="s">
        <v>2281</v>
      </c>
    </row>
    <row r="10" spans="1:13" ht="38.25" customHeight="1">
      <c r="A10" s="199" t="s">
        <v>14</v>
      </c>
      <c r="B10" s="3549" t="s">
        <v>2070</v>
      </c>
      <c r="C10" s="3550" t="s">
        <v>2071</v>
      </c>
      <c r="D10" s="3549" t="s">
        <v>2072</v>
      </c>
      <c r="E10" s="3549" t="s">
        <v>2073</v>
      </c>
      <c r="F10" s="3549" t="s">
        <v>2074</v>
      </c>
      <c r="G10" s="3551" t="s">
        <v>2075</v>
      </c>
      <c r="H10" s="3549" t="s">
        <v>2076</v>
      </c>
      <c r="I10" s="3550" t="s">
        <v>2077</v>
      </c>
      <c r="J10" s="3549" t="s">
        <v>2078</v>
      </c>
      <c r="K10" s="3549" t="s">
        <v>725</v>
      </c>
      <c r="L10" s="3549" t="s">
        <v>2079</v>
      </c>
      <c r="M10" s="3550" t="s">
        <v>2080</v>
      </c>
    </row>
    <row r="11" spans="1:13" ht="38.25" customHeight="1">
      <c r="A11" s="199" t="s">
        <v>15</v>
      </c>
      <c r="B11" s="2781" t="s">
        <v>1771</v>
      </c>
      <c r="C11" s="2782" t="s">
        <v>1772</v>
      </c>
      <c r="D11" s="2781" t="s">
        <v>1773</v>
      </c>
      <c r="E11" s="2780" t="s">
        <v>725</v>
      </c>
      <c r="F11" s="2781" t="s">
        <v>1774</v>
      </c>
      <c r="G11" s="2783" t="s">
        <v>1775</v>
      </c>
      <c r="H11" s="2781" t="s">
        <v>1776</v>
      </c>
      <c r="I11" s="2782" t="s">
        <v>1777</v>
      </c>
      <c r="J11" s="2781" t="s">
        <v>1778</v>
      </c>
      <c r="K11" s="2781" t="s">
        <v>725</v>
      </c>
      <c r="L11" s="2781" t="s">
        <v>1779</v>
      </c>
      <c r="M11" s="2784" t="s">
        <v>1780</v>
      </c>
    </row>
    <row r="12" spans="1:13" ht="38.25" customHeight="1">
      <c r="A12" s="199" t="s">
        <v>16</v>
      </c>
      <c r="B12" s="776" t="s">
        <v>841</v>
      </c>
      <c r="C12" s="775" t="s">
        <v>842</v>
      </c>
      <c r="D12" s="776" t="s">
        <v>843</v>
      </c>
      <c r="E12" s="776" t="s">
        <v>398</v>
      </c>
      <c r="F12" s="776" t="s">
        <v>844</v>
      </c>
      <c r="G12" s="777" t="s">
        <v>845</v>
      </c>
      <c r="H12" s="776" t="s">
        <v>846</v>
      </c>
      <c r="I12" s="775" t="s">
        <v>847</v>
      </c>
      <c r="J12" s="776" t="s">
        <v>848</v>
      </c>
      <c r="K12" s="776" t="s">
        <v>398</v>
      </c>
      <c r="L12" s="776" t="s">
        <v>849</v>
      </c>
      <c r="M12" s="778" t="s">
        <v>850</v>
      </c>
    </row>
    <row r="13" spans="1:13" ht="38.25" customHeight="1">
      <c r="A13" s="199" t="s">
        <v>17</v>
      </c>
      <c r="B13" s="5048" t="s">
        <v>2767</v>
      </c>
      <c r="C13" s="5050" t="s">
        <v>2768</v>
      </c>
      <c r="D13" s="5048" t="s">
        <v>2769</v>
      </c>
      <c r="E13" s="5046" t="s">
        <v>398</v>
      </c>
      <c r="F13" s="5048" t="s">
        <v>2770</v>
      </c>
      <c r="G13" s="5049" t="s">
        <v>398</v>
      </c>
      <c r="H13" s="5048" t="s">
        <v>2771</v>
      </c>
      <c r="I13" s="5050" t="s">
        <v>2772</v>
      </c>
      <c r="J13" s="5048" t="s">
        <v>2773</v>
      </c>
      <c r="K13" s="5048" t="s">
        <v>2774</v>
      </c>
      <c r="L13" s="5048" t="s">
        <v>2775</v>
      </c>
      <c r="M13" s="5047" t="s">
        <v>398</v>
      </c>
    </row>
    <row r="14" spans="1:13" ht="38.25" customHeight="1">
      <c r="A14" s="199" t="s">
        <v>18</v>
      </c>
      <c r="B14" s="1033" t="s">
        <v>1014</v>
      </c>
      <c r="C14" s="1035" t="s">
        <v>1015</v>
      </c>
      <c r="D14" s="1033" t="s">
        <v>1016</v>
      </c>
      <c r="E14" s="1036" t="s">
        <v>398</v>
      </c>
      <c r="F14" s="1033" t="s">
        <v>1017</v>
      </c>
      <c r="G14" s="1034" t="s">
        <v>1018</v>
      </c>
      <c r="H14" s="1033" t="s">
        <v>1019</v>
      </c>
      <c r="I14" s="1035" t="s">
        <v>1020</v>
      </c>
      <c r="J14" s="1033" t="s">
        <v>1021</v>
      </c>
      <c r="K14" s="1033" t="s">
        <v>398</v>
      </c>
      <c r="L14" s="1033" t="s">
        <v>1022</v>
      </c>
      <c r="M14" s="1032" t="s">
        <v>1023</v>
      </c>
    </row>
    <row r="15" spans="1:13" ht="38.25" customHeight="1">
      <c r="A15" s="199" t="s">
        <v>19</v>
      </c>
      <c r="B15" s="2496" t="s">
        <v>1653</v>
      </c>
      <c r="C15" s="2498" t="s">
        <v>1654</v>
      </c>
      <c r="D15" s="2496" t="s">
        <v>1655</v>
      </c>
      <c r="E15" s="2494" t="s">
        <v>398</v>
      </c>
      <c r="F15" s="2496" t="s">
        <v>1656</v>
      </c>
      <c r="G15" s="2497" t="s">
        <v>398</v>
      </c>
      <c r="H15" s="2496" t="s">
        <v>1657</v>
      </c>
      <c r="I15" s="2498" t="s">
        <v>1658</v>
      </c>
      <c r="J15" s="2496" t="s">
        <v>1659</v>
      </c>
      <c r="K15" s="2496" t="s">
        <v>398</v>
      </c>
      <c r="L15" s="2496" t="s">
        <v>1660</v>
      </c>
      <c r="M15" s="2495" t="s">
        <v>398</v>
      </c>
    </row>
    <row r="16" spans="1:13" ht="38.25" customHeight="1">
      <c r="A16" s="199" t="s">
        <v>20</v>
      </c>
      <c r="B16" s="3168" t="s">
        <v>1909</v>
      </c>
      <c r="C16" s="3167" t="s">
        <v>1910</v>
      </c>
      <c r="D16" s="3169" t="s">
        <v>1911</v>
      </c>
      <c r="E16" s="3168"/>
      <c r="F16" s="3168" t="s">
        <v>1912</v>
      </c>
      <c r="G16" s="3166"/>
      <c r="H16" s="3168" t="s">
        <v>1913</v>
      </c>
      <c r="I16" s="3167" t="s">
        <v>1914</v>
      </c>
      <c r="J16" s="3168" t="s">
        <v>1915</v>
      </c>
      <c r="K16" s="3168"/>
      <c r="L16" s="3168" t="s">
        <v>1916</v>
      </c>
      <c r="M16" s="3170" t="s">
        <v>1917</v>
      </c>
    </row>
    <row r="17" spans="1:13" ht="38.25" customHeight="1">
      <c r="A17" s="199" t="s">
        <v>21</v>
      </c>
      <c r="B17" s="911" t="s">
        <v>932</v>
      </c>
      <c r="C17" s="913" t="s">
        <v>933</v>
      </c>
      <c r="D17" s="911" t="s">
        <v>934</v>
      </c>
      <c r="E17" s="909" t="s">
        <v>398</v>
      </c>
      <c r="F17" s="911" t="s">
        <v>935</v>
      </c>
      <c r="G17" s="912" t="s">
        <v>398</v>
      </c>
      <c r="H17" s="911" t="s">
        <v>936</v>
      </c>
      <c r="I17" s="913" t="s">
        <v>937</v>
      </c>
      <c r="J17" s="911" t="s">
        <v>938</v>
      </c>
      <c r="K17" s="911" t="s">
        <v>398</v>
      </c>
      <c r="L17" s="911" t="s">
        <v>939</v>
      </c>
      <c r="M17" s="947" t="s">
        <v>940</v>
      </c>
    </row>
    <row r="18" spans="1:13" ht="38.25" customHeight="1">
      <c r="A18" s="199" t="s">
        <v>22</v>
      </c>
      <c r="B18" s="509" t="s">
        <v>791</v>
      </c>
      <c r="C18" s="521" t="s">
        <v>792</v>
      </c>
      <c r="D18" s="509" t="s">
        <v>793</v>
      </c>
      <c r="E18" s="506"/>
      <c r="F18" s="509" t="s">
        <v>794</v>
      </c>
      <c r="G18" s="522" t="s">
        <v>795</v>
      </c>
      <c r="H18" s="509" t="s">
        <v>796</v>
      </c>
      <c r="I18" s="521" t="s">
        <v>797</v>
      </c>
      <c r="J18" s="509" t="s">
        <v>798</v>
      </c>
      <c r="K18" s="509"/>
      <c r="L18" s="509" t="s">
        <v>799</v>
      </c>
      <c r="M18" s="500" t="s">
        <v>800</v>
      </c>
    </row>
    <row r="19" spans="1:13" ht="38.25" customHeight="1">
      <c r="A19" s="199" t="s">
        <v>23</v>
      </c>
      <c r="B19" s="4841" t="s">
        <v>2629</v>
      </c>
      <c r="C19" s="4843" t="s">
        <v>2630</v>
      </c>
      <c r="D19" s="4841" t="s">
        <v>2631</v>
      </c>
      <c r="E19" s="4839"/>
      <c r="F19" s="4841" t="s">
        <v>2632</v>
      </c>
      <c r="G19" s="4842"/>
      <c r="H19" s="4841" t="s">
        <v>2633</v>
      </c>
      <c r="I19" s="4843" t="s">
        <v>2634</v>
      </c>
      <c r="J19" s="4844" t="s">
        <v>2635</v>
      </c>
      <c r="K19" s="4841"/>
      <c r="L19" s="4841" t="s">
        <v>2636</v>
      </c>
      <c r="M19" s="4840"/>
    </row>
    <row r="20" spans="1:13" ht="38.25" customHeight="1">
      <c r="A20" s="199" t="s">
        <v>24</v>
      </c>
      <c r="B20" s="5133" t="s">
        <v>2814</v>
      </c>
      <c r="C20" s="5134" t="s">
        <v>2815</v>
      </c>
      <c r="D20" s="5133" t="s">
        <v>2816</v>
      </c>
      <c r="E20" s="5132"/>
      <c r="F20" s="5133" t="s">
        <v>2817</v>
      </c>
      <c r="G20" s="5135" t="s">
        <v>2818</v>
      </c>
      <c r="H20" s="5133" t="s">
        <v>2819</v>
      </c>
      <c r="I20" s="5134" t="s">
        <v>2820</v>
      </c>
      <c r="J20" s="5133" t="s">
        <v>2821</v>
      </c>
      <c r="K20" s="5133"/>
      <c r="L20" s="5133" t="s">
        <v>2822</v>
      </c>
      <c r="M20" s="5136" t="s">
        <v>2823</v>
      </c>
    </row>
    <row r="21" spans="1:13" ht="38.25" customHeight="1">
      <c r="A21" s="199" t="s">
        <v>25</v>
      </c>
      <c r="B21" s="1071" t="s">
        <v>1051</v>
      </c>
      <c r="C21" s="1104" t="s">
        <v>1052</v>
      </c>
      <c r="D21" s="1071" t="s">
        <v>1053</v>
      </c>
      <c r="E21" s="1068"/>
      <c r="F21" s="1071" t="s">
        <v>1054</v>
      </c>
      <c r="G21" s="1072"/>
      <c r="H21" s="1071" t="s">
        <v>1055</v>
      </c>
      <c r="I21" s="1104" t="s">
        <v>1056</v>
      </c>
      <c r="J21" s="1071" t="s">
        <v>1057</v>
      </c>
      <c r="K21" s="1071"/>
      <c r="L21" s="1071" t="s">
        <v>1058</v>
      </c>
      <c r="M21" s="1069"/>
    </row>
    <row r="22" spans="1:13" ht="38.25" customHeight="1">
      <c r="A22" s="199" t="s">
        <v>26</v>
      </c>
      <c r="B22" s="5227" t="s">
        <v>2845</v>
      </c>
      <c r="C22" s="5228" t="s">
        <v>2846</v>
      </c>
      <c r="D22" s="5227" t="s">
        <v>2847</v>
      </c>
      <c r="E22" s="5225" t="s">
        <v>1045</v>
      </c>
      <c r="F22" s="5227" t="s">
        <v>2848</v>
      </c>
      <c r="G22" s="5226" t="s">
        <v>1045</v>
      </c>
      <c r="H22" s="5227" t="s">
        <v>2849</v>
      </c>
      <c r="I22" s="5228" t="s">
        <v>2850</v>
      </c>
      <c r="J22" s="5227" t="s">
        <v>2851</v>
      </c>
      <c r="K22" s="5227" t="s">
        <v>1045</v>
      </c>
      <c r="L22" s="5227" t="s">
        <v>2852</v>
      </c>
      <c r="M22" s="5226" t="s">
        <v>1045</v>
      </c>
    </row>
    <row r="23" spans="1:13" ht="38.25" customHeight="1">
      <c r="A23" s="199" t="s">
        <v>27</v>
      </c>
      <c r="B23" s="3455" t="s">
        <v>2034</v>
      </c>
      <c r="C23" s="3457" t="s">
        <v>2035</v>
      </c>
      <c r="D23" s="3455"/>
      <c r="E23" s="3454"/>
      <c r="F23" s="3455" t="s">
        <v>2036</v>
      </c>
      <c r="G23" s="3456"/>
      <c r="H23" s="3455" t="s">
        <v>2037</v>
      </c>
      <c r="I23" s="3457" t="s">
        <v>2038</v>
      </c>
      <c r="J23" s="3455"/>
      <c r="K23" s="3455"/>
      <c r="L23" s="3455" t="s">
        <v>2039</v>
      </c>
      <c r="M23" s="334"/>
    </row>
    <row r="24" spans="1:13" ht="38.25" customHeight="1">
      <c r="A24" s="199" t="s">
        <v>28</v>
      </c>
      <c r="B24" s="1197" t="s">
        <v>1081</v>
      </c>
      <c r="C24" s="1199" t="s">
        <v>1082</v>
      </c>
      <c r="D24" s="1197" t="s">
        <v>1083</v>
      </c>
      <c r="E24" s="1195" t="s">
        <v>398</v>
      </c>
      <c r="F24" s="1197" t="s">
        <v>1084</v>
      </c>
      <c r="G24" s="1198" t="s">
        <v>398</v>
      </c>
      <c r="H24" s="1197" t="s">
        <v>1085</v>
      </c>
      <c r="I24" s="1199" t="s">
        <v>1086</v>
      </c>
      <c r="J24" s="1197" t="s">
        <v>1087</v>
      </c>
      <c r="K24" s="1197" t="s">
        <v>398</v>
      </c>
      <c r="L24" s="1197" t="s">
        <v>1088</v>
      </c>
      <c r="M24" s="1196" t="s">
        <v>398</v>
      </c>
    </row>
    <row r="25" spans="1:13" ht="38.25" customHeight="1">
      <c r="A25" s="199" t="s">
        <v>29</v>
      </c>
      <c r="B25" s="1867" t="s">
        <v>1359</v>
      </c>
      <c r="C25" s="1868" t="s">
        <v>1360</v>
      </c>
      <c r="D25" s="1867" t="s">
        <v>1361</v>
      </c>
      <c r="E25" s="1868"/>
      <c r="F25" s="1867"/>
      <c r="G25" s="1867"/>
      <c r="H25" s="1867" t="s">
        <v>1362</v>
      </c>
      <c r="I25" s="1868" t="s">
        <v>1363</v>
      </c>
      <c r="J25" s="1867" t="s">
        <v>1364</v>
      </c>
      <c r="K25" s="206"/>
      <c r="L25" s="206"/>
      <c r="M25" s="317"/>
    </row>
    <row r="26" spans="1:13" ht="38.25" customHeight="1">
      <c r="A26" s="199" t="s">
        <v>30</v>
      </c>
      <c r="B26" s="2879" t="s">
        <v>1803</v>
      </c>
      <c r="C26" s="2880" t="s">
        <v>1804</v>
      </c>
      <c r="D26" s="2879" t="s">
        <v>1805</v>
      </c>
      <c r="E26" s="2877" t="s">
        <v>1806</v>
      </c>
      <c r="F26" s="2879" t="s">
        <v>1807</v>
      </c>
      <c r="G26" s="2881" t="s">
        <v>1808</v>
      </c>
      <c r="H26" s="2879" t="s">
        <v>1809</v>
      </c>
      <c r="I26" s="2880" t="s">
        <v>1810</v>
      </c>
      <c r="J26" s="2879" t="s">
        <v>1811</v>
      </c>
      <c r="K26" s="2879"/>
      <c r="L26" s="2879" t="s">
        <v>1812</v>
      </c>
      <c r="M26" s="2878"/>
    </row>
    <row r="27" spans="1:13" ht="38.25" customHeight="1">
      <c r="A27" s="199" t="s">
        <v>31</v>
      </c>
      <c r="B27" s="509" t="s">
        <v>753</v>
      </c>
      <c r="C27" s="521" t="s">
        <v>744</v>
      </c>
      <c r="D27" s="509" t="s">
        <v>745</v>
      </c>
      <c r="E27" s="506" t="s">
        <v>398</v>
      </c>
      <c r="F27" s="509" t="s">
        <v>746</v>
      </c>
      <c r="G27" s="522" t="s">
        <v>747</v>
      </c>
      <c r="H27" s="509" t="s">
        <v>748</v>
      </c>
      <c r="I27" s="521" t="s">
        <v>749</v>
      </c>
      <c r="J27" s="509" t="s">
        <v>750</v>
      </c>
      <c r="K27" s="509" t="s">
        <v>398</v>
      </c>
      <c r="L27" s="509" t="s">
        <v>751</v>
      </c>
      <c r="M27" s="500" t="s">
        <v>752</v>
      </c>
    </row>
    <row r="28" spans="1:13" ht="38.25" customHeight="1">
      <c r="A28" s="199" t="s">
        <v>32</v>
      </c>
      <c r="B28" s="2973" t="s">
        <v>1829</v>
      </c>
      <c r="C28" s="2974" t="s">
        <v>1830</v>
      </c>
      <c r="D28" s="2973" t="s">
        <v>1831</v>
      </c>
      <c r="E28" s="2973" t="s">
        <v>398</v>
      </c>
      <c r="F28" s="2973" t="s">
        <v>1832</v>
      </c>
      <c r="G28" s="2975" t="s">
        <v>1833</v>
      </c>
      <c r="H28" s="2973" t="s">
        <v>1834</v>
      </c>
      <c r="I28" s="2974" t="s">
        <v>1835</v>
      </c>
      <c r="J28" s="2973" t="s">
        <v>1836</v>
      </c>
      <c r="K28" s="2973" t="s">
        <v>821</v>
      </c>
      <c r="L28" s="2973" t="s">
        <v>1837</v>
      </c>
      <c r="M28" s="2976" t="s">
        <v>1838</v>
      </c>
    </row>
    <row r="29" spans="1:13" ht="38.25" customHeight="1">
      <c r="A29" s="199" t="s">
        <v>33</v>
      </c>
      <c r="B29" s="5432" t="s">
        <v>2922</v>
      </c>
      <c r="C29" s="5433" t="s">
        <v>2923</v>
      </c>
      <c r="D29" s="5432" t="s">
        <v>2924</v>
      </c>
      <c r="E29" s="5431" t="s">
        <v>398</v>
      </c>
      <c r="F29" s="5432" t="s">
        <v>2925</v>
      </c>
      <c r="G29" s="5434" t="s">
        <v>2926</v>
      </c>
      <c r="H29" s="5432" t="s">
        <v>2927</v>
      </c>
      <c r="I29" s="5433" t="s">
        <v>2928</v>
      </c>
      <c r="J29" s="5432" t="s">
        <v>2929</v>
      </c>
      <c r="K29" s="5432" t="s">
        <v>398</v>
      </c>
      <c r="L29" s="5432" t="s">
        <v>2930</v>
      </c>
      <c r="M29" s="5435" t="s">
        <v>2931</v>
      </c>
    </row>
    <row r="30" spans="1:13" ht="38.25" customHeight="1">
      <c r="A30" s="199" t="s">
        <v>34</v>
      </c>
      <c r="B30" s="5735" t="s">
        <v>3052</v>
      </c>
      <c r="C30" s="5736" t="s">
        <v>3053</v>
      </c>
      <c r="D30" s="5735" t="s">
        <v>3054</v>
      </c>
      <c r="E30" s="5734" t="s">
        <v>398</v>
      </c>
      <c r="F30" s="5735" t="s">
        <v>3055</v>
      </c>
      <c r="G30" s="5737" t="s">
        <v>3056</v>
      </c>
      <c r="H30" s="5735" t="s">
        <v>3057</v>
      </c>
      <c r="I30" s="5736" t="s">
        <v>3058</v>
      </c>
      <c r="J30" s="5735" t="s">
        <v>3059</v>
      </c>
      <c r="K30" s="5735" t="s">
        <v>398</v>
      </c>
      <c r="L30" s="5735" t="s">
        <v>3060</v>
      </c>
      <c r="M30" s="5738" t="s">
        <v>3061</v>
      </c>
    </row>
    <row r="31" spans="1:13" ht="38.25" customHeight="1">
      <c r="A31" s="199" t="s">
        <v>35</v>
      </c>
      <c r="B31" s="4938" t="s">
        <v>2699</v>
      </c>
      <c r="C31" s="4940" t="s">
        <v>2700</v>
      </c>
      <c r="D31" s="4939" t="s">
        <v>2701</v>
      </c>
      <c r="E31" s="4941" t="s">
        <v>398</v>
      </c>
      <c r="F31" s="4941" t="s">
        <v>2702</v>
      </c>
      <c r="G31" s="4942" t="s">
        <v>2703</v>
      </c>
      <c r="H31" s="4942" t="s">
        <v>2704</v>
      </c>
      <c r="I31" s="4943" t="s">
        <v>2705</v>
      </c>
      <c r="J31" s="4942" t="s">
        <v>2706</v>
      </c>
      <c r="K31" s="4942" t="s">
        <v>398</v>
      </c>
      <c r="L31" s="4942" t="s">
        <v>2707</v>
      </c>
      <c r="M31" s="4944" t="s">
        <v>2708</v>
      </c>
    </row>
    <row r="32" spans="1:13" ht="38.25" customHeight="1">
      <c r="A32" s="199" t="s">
        <v>36</v>
      </c>
      <c r="B32" s="3266" t="s">
        <v>1954</v>
      </c>
      <c r="C32" s="3269" t="s">
        <v>1955</v>
      </c>
      <c r="D32" s="3266" t="s">
        <v>1956</v>
      </c>
      <c r="E32" s="3264" t="s">
        <v>1957</v>
      </c>
      <c r="F32" s="3266" t="s">
        <v>1957</v>
      </c>
      <c r="G32" s="3267" t="s">
        <v>398</v>
      </c>
      <c r="H32" s="3266" t="s">
        <v>1958</v>
      </c>
      <c r="I32" s="3268" t="s">
        <v>1959</v>
      </c>
      <c r="J32" s="3266" t="s">
        <v>1960</v>
      </c>
      <c r="K32" s="3266" t="s">
        <v>1961</v>
      </c>
      <c r="L32" s="3266" t="s">
        <v>1961</v>
      </c>
      <c r="M32" s="3265" t="s">
        <v>398</v>
      </c>
    </row>
    <row r="33" spans="1:13" ht="38.25" customHeight="1">
      <c r="A33" s="199" t="s">
        <v>37</v>
      </c>
      <c r="B33" s="2205" t="s">
        <v>1531</v>
      </c>
      <c r="C33" s="2204" t="s">
        <v>1532</v>
      </c>
      <c r="D33" s="2205" t="s">
        <v>1533</v>
      </c>
      <c r="E33" s="2206" t="s">
        <v>398</v>
      </c>
      <c r="F33" s="2205" t="s">
        <v>1534</v>
      </c>
      <c r="G33" s="2203"/>
      <c r="H33" s="2205" t="s">
        <v>1535</v>
      </c>
      <c r="I33" s="2204" t="s">
        <v>1536</v>
      </c>
      <c r="J33" s="2205" t="s">
        <v>1537</v>
      </c>
      <c r="K33" s="2205" t="s">
        <v>398</v>
      </c>
      <c r="L33" s="2205" t="s">
        <v>1538</v>
      </c>
      <c r="M33" s="2207" t="s">
        <v>1539</v>
      </c>
    </row>
    <row r="34" spans="1:13" ht="38.25" customHeight="1">
      <c r="A34" s="199" t="s">
        <v>38</v>
      </c>
      <c r="B34" s="4126" t="s">
        <v>2321</v>
      </c>
      <c r="C34" s="4127" t="s">
        <v>2322</v>
      </c>
      <c r="D34" s="4126" t="s">
        <v>2323</v>
      </c>
      <c r="E34" s="4124" t="s">
        <v>398</v>
      </c>
      <c r="F34" s="4126" t="s">
        <v>398</v>
      </c>
      <c r="G34" s="4128" t="s">
        <v>2324</v>
      </c>
      <c r="H34" s="4126" t="s">
        <v>2325</v>
      </c>
      <c r="I34" s="4127" t="s">
        <v>2326</v>
      </c>
      <c r="J34" s="4126" t="s">
        <v>2327</v>
      </c>
      <c r="K34" s="4126" t="s">
        <v>725</v>
      </c>
      <c r="L34" s="4126" t="s">
        <v>725</v>
      </c>
      <c r="M34" s="4125" t="s">
        <v>725</v>
      </c>
    </row>
    <row r="35" spans="1:13" ht="38.25" customHeight="1">
      <c r="A35" s="199" t="s">
        <v>39</v>
      </c>
      <c r="B35" s="1860" t="s">
        <v>1334</v>
      </c>
      <c r="C35" s="1859" t="s">
        <v>1335</v>
      </c>
      <c r="D35" s="1860" t="s">
        <v>1336</v>
      </c>
      <c r="E35" s="1860"/>
      <c r="F35" s="1860" t="s">
        <v>1337</v>
      </c>
      <c r="G35" s="1860"/>
      <c r="H35" s="1860" t="s">
        <v>1338</v>
      </c>
      <c r="I35" s="1859" t="s">
        <v>1339</v>
      </c>
      <c r="J35" s="1860" t="s">
        <v>1340</v>
      </c>
      <c r="K35" s="1860"/>
      <c r="L35" s="1860" t="s">
        <v>1341</v>
      </c>
      <c r="M35" s="1861"/>
    </row>
    <row r="36" spans="1:13" ht="38.25" customHeight="1">
      <c r="A36" s="199" t="s">
        <v>40</v>
      </c>
      <c r="B36" s="2116" t="s">
        <v>1475</v>
      </c>
      <c r="C36" s="2117" t="s">
        <v>1476</v>
      </c>
      <c r="D36" s="2116" t="s">
        <v>1477</v>
      </c>
      <c r="E36" s="2115" t="s">
        <v>398</v>
      </c>
      <c r="F36" s="2116" t="s">
        <v>1478</v>
      </c>
      <c r="G36" s="2119" t="s">
        <v>1479</v>
      </c>
      <c r="H36" s="2116" t="s">
        <v>1480</v>
      </c>
      <c r="I36" s="2117" t="s">
        <v>1481</v>
      </c>
      <c r="J36" s="2116" t="s">
        <v>1482</v>
      </c>
      <c r="K36" s="2116" t="s">
        <v>1483</v>
      </c>
      <c r="L36" s="2116" t="s">
        <v>1484</v>
      </c>
      <c r="M36" s="2118" t="s">
        <v>1485</v>
      </c>
    </row>
    <row r="37" spans="1:13" ht="38.25" customHeight="1">
      <c r="A37" s="199" t="s">
        <v>41</v>
      </c>
      <c r="B37" s="3743" t="s">
        <v>2153</v>
      </c>
      <c r="C37" s="3744" t="s">
        <v>2154</v>
      </c>
      <c r="D37" s="3745" t="s">
        <v>2155</v>
      </c>
      <c r="E37" s="3745" t="s">
        <v>196</v>
      </c>
      <c r="F37" s="3745" t="s">
        <v>2156</v>
      </c>
      <c r="G37" s="3746" t="s">
        <v>196</v>
      </c>
      <c r="H37" s="3745" t="s">
        <v>2157</v>
      </c>
      <c r="I37" s="3744" t="s">
        <v>2158</v>
      </c>
      <c r="J37" s="3745" t="s">
        <v>2159</v>
      </c>
      <c r="K37" s="3742"/>
      <c r="L37" s="3742" t="s">
        <v>2160</v>
      </c>
      <c r="M37" s="3747" t="s">
        <v>2161</v>
      </c>
    </row>
    <row r="38" spans="1:13" ht="38.25" customHeight="1">
      <c r="A38" s="199" t="s">
        <v>42</v>
      </c>
      <c r="B38" s="3362" t="s">
        <v>1995</v>
      </c>
      <c r="C38" s="3363" t="s">
        <v>1996</v>
      </c>
      <c r="D38" s="3364" t="s">
        <v>1997</v>
      </c>
      <c r="E38" s="3364" t="s">
        <v>725</v>
      </c>
      <c r="F38" s="3364" t="s">
        <v>1998</v>
      </c>
      <c r="G38" s="3364" t="s">
        <v>725</v>
      </c>
      <c r="H38" s="3362" t="s">
        <v>1999</v>
      </c>
      <c r="I38" s="3363" t="s">
        <v>2000</v>
      </c>
      <c r="J38" s="3362" t="s">
        <v>2001</v>
      </c>
      <c r="K38" s="3362" t="s">
        <v>725</v>
      </c>
      <c r="L38" s="3362" t="s">
        <v>2002</v>
      </c>
      <c r="M38" s="3361" t="s">
        <v>725</v>
      </c>
    </row>
    <row r="39" spans="1:13" ht="38.25" customHeight="1">
      <c r="A39" s="199" t="s">
        <v>43</v>
      </c>
      <c r="B39" s="2591" t="s">
        <v>1697</v>
      </c>
      <c r="C39" s="2592" t="s">
        <v>1698</v>
      </c>
      <c r="D39" s="2591" t="s">
        <v>1699</v>
      </c>
      <c r="E39" s="2591" t="s">
        <v>1700</v>
      </c>
      <c r="F39" s="2591" t="s">
        <v>1701</v>
      </c>
      <c r="G39" s="2593" t="s">
        <v>1702</v>
      </c>
      <c r="H39" s="2591" t="s">
        <v>1703</v>
      </c>
      <c r="I39" s="2592" t="s">
        <v>1704</v>
      </c>
      <c r="J39" s="2591" t="s">
        <v>1705</v>
      </c>
      <c r="K39" s="2591" t="s">
        <v>1706</v>
      </c>
      <c r="L39" s="2591" t="s">
        <v>1707</v>
      </c>
      <c r="M39" s="2592" t="s">
        <v>1708</v>
      </c>
    </row>
    <row r="40" spans="1:13" ht="38.25" customHeight="1">
      <c r="A40" s="199" t="s">
        <v>44</v>
      </c>
      <c r="B40" s="1390" t="s">
        <v>1166</v>
      </c>
      <c r="C40" s="1392" t="s">
        <v>1167</v>
      </c>
      <c r="D40" s="1390" t="s">
        <v>1168</v>
      </c>
      <c r="E40" s="1390" t="s">
        <v>1169</v>
      </c>
      <c r="F40" s="1390" t="s">
        <v>1170</v>
      </c>
      <c r="G40" s="1390"/>
      <c r="H40" s="1390" t="s">
        <v>1171</v>
      </c>
      <c r="I40" s="1392" t="s">
        <v>1172</v>
      </c>
      <c r="J40" s="1390" t="s">
        <v>1173</v>
      </c>
      <c r="K40" s="1390"/>
      <c r="L40" s="1390" t="s">
        <v>1174</v>
      </c>
      <c r="M40" s="1391"/>
    </row>
    <row r="41" spans="1:13" ht="38.25" customHeight="1">
      <c r="A41" s="199" t="s">
        <v>45</v>
      </c>
      <c r="B41" s="911" t="s">
        <v>982</v>
      </c>
      <c r="C41" s="913" t="s">
        <v>974</v>
      </c>
      <c r="D41" s="911" t="s">
        <v>975</v>
      </c>
      <c r="E41" s="545" t="s">
        <v>398</v>
      </c>
      <c r="F41" s="545" t="s">
        <v>976</v>
      </c>
      <c r="G41" s="915" t="s">
        <v>977</v>
      </c>
      <c r="H41" s="911" t="s">
        <v>978</v>
      </c>
      <c r="I41" s="913" t="s">
        <v>979</v>
      </c>
      <c r="J41" s="911" t="s">
        <v>980</v>
      </c>
      <c r="K41" s="911" t="s">
        <v>398</v>
      </c>
      <c r="L41" s="911" t="s">
        <v>981</v>
      </c>
      <c r="M41" s="875" t="s">
        <v>398</v>
      </c>
    </row>
    <row r="42" spans="1:13" ht="38.25" customHeight="1">
      <c r="A42" s="199" t="s">
        <v>46</v>
      </c>
      <c r="B42" s="1483" t="s">
        <v>1200</v>
      </c>
      <c r="C42" s="1484" t="s">
        <v>1201</v>
      </c>
      <c r="D42" s="1483" t="s">
        <v>1202</v>
      </c>
      <c r="E42" s="1482" t="s">
        <v>398</v>
      </c>
      <c r="F42" s="1483" t="s">
        <v>1203</v>
      </c>
      <c r="G42" s="1485" t="s">
        <v>1204</v>
      </c>
      <c r="H42" s="1483" t="s">
        <v>1205</v>
      </c>
      <c r="I42" s="1484" t="s">
        <v>1206</v>
      </c>
      <c r="J42" s="1483" t="s">
        <v>1207</v>
      </c>
      <c r="K42" s="1483" t="s">
        <v>1045</v>
      </c>
      <c r="L42" s="1483" t="s">
        <v>1208</v>
      </c>
      <c r="M42" s="1486" t="s">
        <v>1209</v>
      </c>
    </row>
    <row r="43" spans="1:13" ht="38.25" customHeight="1">
      <c r="A43" s="199" t="s">
        <v>47</v>
      </c>
      <c r="B43" s="2311" t="s">
        <v>1573</v>
      </c>
      <c r="C43" s="2314" t="s">
        <v>1574</v>
      </c>
      <c r="D43" s="2311" t="s">
        <v>1575</v>
      </c>
      <c r="E43" s="2310" t="s">
        <v>398</v>
      </c>
      <c r="F43" s="2311" t="s">
        <v>1576</v>
      </c>
      <c r="G43" s="2312" t="s">
        <v>1577</v>
      </c>
      <c r="H43" s="2311" t="s">
        <v>1578</v>
      </c>
      <c r="I43" s="2313" t="s">
        <v>1579</v>
      </c>
      <c r="J43" s="2311" t="s">
        <v>1580</v>
      </c>
      <c r="K43" s="2311" t="s">
        <v>1581</v>
      </c>
      <c r="L43" s="2311" t="s">
        <v>1582</v>
      </c>
      <c r="M43" s="2315" t="s">
        <v>1583</v>
      </c>
    </row>
    <row r="44" spans="1:13" ht="38.25" customHeight="1">
      <c r="A44" s="199" t="s">
        <v>48</v>
      </c>
      <c r="B44" s="1295" t="s">
        <v>1119</v>
      </c>
      <c r="C44" s="1294" t="s">
        <v>1120</v>
      </c>
      <c r="D44" s="1295" t="s">
        <v>1121</v>
      </c>
      <c r="E44" s="1295" t="s">
        <v>1122</v>
      </c>
      <c r="F44" s="1295" t="s">
        <v>398</v>
      </c>
      <c r="G44" s="1295" t="s">
        <v>398</v>
      </c>
      <c r="H44" s="1295" t="s">
        <v>1123</v>
      </c>
      <c r="I44" s="1294" t="s">
        <v>1124</v>
      </c>
      <c r="J44" s="1295" t="s">
        <v>1125</v>
      </c>
      <c r="K44" s="1295" t="s">
        <v>398</v>
      </c>
      <c r="L44" s="1295" t="s">
        <v>1126</v>
      </c>
      <c r="M44" s="1296" t="s">
        <v>1127</v>
      </c>
    </row>
    <row r="45" spans="1:13" ht="38.25" customHeight="1">
      <c r="A45" s="199" t="s">
        <v>49</v>
      </c>
      <c r="B45" s="435" t="s">
        <v>885</v>
      </c>
      <c r="C45" s="786" t="s">
        <v>886</v>
      </c>
      <c r="D45" s="435" t="s">
        <v>887</v>
      </c>
      <c r="E45" s="434"/>
      <c r="F45" s="435" t="s">
        <v>888</v>
      </c>
      <c r="G45" s="787" t="s">
        <v>889</v>
      </c>
      <c r="H45" s="435" t="s">
        <v>890</v>
      </c>
      <c r="I45" s="786" t="s">
        <v>891</v>
      </c>
      <c r="J45" s="435" t="s">
        <v>892</v>
      </c>
      <c r="K45" s="435" t="s">
        <v>893</v>
      </c>
      <c r="L45" s="435" t="s">
        <v>894</v>
      </c>
      <c r="M45" s="786" t="s">
        <v>895</v>
      </c>
    </row>
    <row r="46" spans="1:13" ht="38.25" customHeight="1">
      <c r="A46" s="199" t="s">
        <v>50</v>
      </c>
      <c r="B46" s="4446" t="s">
        <v>2445</v>
      </c>
      <c r="C46" s="4448" t="s">
        <v>2446</v>
      </c>
      <c r="D46" s="4446" t="s">
        <v>2447</v>
      </c>
      <c r="E46" s="4444"/>
      <c r="F46" s="4446" t="s">
        <v>2448</v>
      </c>
      <c r="G46" s="4447"/>
      <c r="H46" s="4446" t="s">
        <v>2449</v>
      </c>
      <c r="I46" s="4448" t="s">
        <v>2450</v>
      </c>
      <c r="J46" s="4446" t="s">
        <v>2451</v>
      </c>
      <c r="K46" s="4446"/>
      <c r="L46" s="4446" t="s">
        <v>2452</v>
      </c>
      <c r="M46" s="4445"/>
    </row>
    <row r="47" spans="1:13" ht="38.25" customHeight="1">
      <c r="A47" s="199" t="s">
        <v>51</v>
      </c>
      <c r="B47" s="3835"/>
      <c r="C47" s="3836" t="s">
        <v>2187</v>
      </c>
      <c r="D47" s="3835" t="s">
        <v>2188</v>
      </c>
      <c r="E47" s="3833" t="s">
        <v>398</v>
      </c>
      <c r="F47" s="3835" t="s">
        <v>2189</v>
      </c>
      <c r="G47" s="3837" t="s">
        <v>2190</v>
      </c>
      <c r="H47" s="3835" t="s">
        <v>2191</v>
      </c>
      <c r="I47" s="3836" t="s">
        <v>2192</v>
      </c>
      <c r="J47" s="3835" t="s">
        <v>2193</v>
      </c>
      <c r="K47" s="3835" t="s">
        <v>398</v>
      </c>
      <c r="L47" s="3835" t="s">
        <v>2194</v>
      </c>
      <c r="M47" s="3834"/>
    </row>
    <row r="48" spans="1:13" ht="38.25" customHeight="1">
      <c r="A48" s="199" t="s">
        <v>52</v>
      </c>
      <c r="B48" s="3073" t="s">
        <v>1874</v>
      </c>
      <c r="C48" s="3075"/>
      <c r="D48" s="3073"/>
      <c r="E48" s="3072"/>
      <c r="F48" s="3073"/>
      <c r="G48" s="3074"/>
      <c r="H48" s="3073" t="s">
        <v>1875</v>
      </c>
      <c r="I48" s="3075" t="s">
        <v>1876</v>
      </c>
      <c r="J48" s="3073" t="s">
        <v>1877</v>
      </c>
      <c r="K48" s="3073" t="s">
        <v>1878</v>
      </c>
      <c r="L48" s="3073" t="s">
        <v>1879</v>
      </c>
      <c r="M48" s="3076" t="s">
        <v>1880</v>
      </c>
    </row>
    <row r="49" spans="1:13" ht="38.25" customHeight="1">
      <c r="A49" s="199" t="s">
        <v>53</v>
      </c>
      <c r="B49" s="2404" t="s">
        <v>1623</v>
      </c>
      <c r="C49" s="2403" t="s">
        <v>1624</v>
      </c>
      <c r="D49" s="2406" t="s">
        <v>1625</v>
      </c>
      <c r="E49" s="2404" t="s">
        <v>725</v>
      </c>
      <c r="F49" s="2404" t="s">
        <v>1626</v>
      </c>
      <c r="G49" s="2402"/>
      <c r="H49" s="2404" t="s">
        <v>1627</v>
      </c>
      <c r="I49" s="2403" t="s">
        <v>1628</v>
      </c>
      <c r="J49" s="2404" t="s">
        <v>1629</v>
      </c>
      <c r="K49" s="2404" t="s">
        <v>1630</v>
      </c>
      <c r="L49" s="2404" t="s">
        <v>1631</v>
      </c>
      <c r="M49" s="2405" t="s">
        <v>1632</v>
      </c>
    </row>
    <row r="50" spans="1:13" ht="38.25" customHeight="1">
      <c r="A50" s="199" t="s">
        <v>54</v>
      </c>
      <c r="B50" s="1682" t="s">
        <v>1276</v>
      </c>
      <c r="C50" s="1683" t="s">
        <v>1277</v>
      </c>
      <c r="D50" s="1682" t="s">
        <v>1278</v>
      </c>
      <c r="E50" s="1681" t="s">
        <v>725</v>
      </c>
      <c r="F50" s="1682" t="s">
        <v>1279</v>
      </c>
      <c r="G50" s="1684" t="s">
        <v>1280</v>
      </c>
      <c r="H50" s="1682" t="s">
        <v>1281</v>
      </c>
      <c r="I50" s="1683" t="s">
        <v>1282</v>
      </c>
      <c r="J50" s="1682" t="s">
        <v>1283</v>
      </c>
      <c r="K50" s="1682" t="s">
        <v>725</v>
      </c>
      <c r="L50" s="1682" t="s">
        <v>1284</v>
      </c>
      <c r="M50" s="1685" t="s">
        <v>1285</v>
      </c>
    </row>
    <row r="51" spans="1:13" ht="38.25" customHeight="1">
      <c r="A51" s="199" t="s">
        <v>55</v>
      </c>
      <c r="B51" s="5326" t="s">
        <v>2884</v>
      </c>
      <c r="C51" s="5327" t="s">
        <v>2885</v>
      </c>
      <c r="D51" s="5326" t="s">
        <v>2886</v>
      </c>
      <c r="E51" s="5328" t="s">
        <v>2887</v>
      </c>
      <c r="F51" s="5326" t="s">
        <v>2888</v>
      </c>
      <c r="G51" s="5329" t="s">
        <v>2889</v>
      </c>
      <c r="H51" s="5326" t="s">
        <v>2890</v>
      </c>
      <c r="I51" s="5327" t="s">
        <v>2891</v>
      </c>
      <c r="J51" s="5326" t="s">
        <v>2892</v>
      </c>
      <c r="K51" s="5326" t="s">
        <v>2893</v>
      </c>
      <c r="L51" s="5326" t="s">
        <v>2894</v>
      </c>
      <c r="M51" s="5330" t="s">
        <v>2895</v>
      </c>
    </row>
    <row r="52" spans="1:13" ht="38.25" customHeight="1">
      <c r="A52" s="199" t="s">
        <v>56</v>
      </c>
      <c r="B52" s="5635" t="s">
        <v>3021</v>
      </c>
      <c r="C52" s="5636" t="s">
        <v>3022</v>
      </c>
      <c r="D52" s="5635" t="s">
        <v>3023</v>
      </c>
      <c r="E52" s="5639" t="s">
        <v>3024</v>
      </c>
      <c r="F52" s="5635" t="s">
        <v>3025</v>
      </c>
      <c r="G52" s="5637" t="s">
        <v>3026</v>
      </c>
      <c r="H52" s="5635" t="s">
        <v>3027</v>
      </c>
      <c r="I52" s="5636" t="s">
        <v>3028</v>
      </c>
      <c r="J52" s="5635" t="s">
        <v>3029</v>
      </c>
      <c r="K52" s="5635"/>
      <c r="L52" s="5635" t="s">
        <v>3030</v>
      </c>
      <c r="M52" s="5638" t="s">
        <v>3031</v>
      </c>
    </row>
    <row r="53" spans="1:13" ht="38.25" customHeight="1">
      <c r="A53" s="199" t="s">
        <v>57</v>
      </c>
      <c r="B53" s="3637" t="s">
        <v>2111</v>
      </c>
      <c r="C53" s="3639" t="s">
        <v>2112</v>
      </c>
      <c r="D53" s="3637" t="s">
        <v>2113</v>
      </c>
      <c r="E53" s="3636"/>
      <c r="F53" s="3637">
        <v>16313356414</v>
      </c>
      <c r="G53" s="3638"/>
      <c r="H53" s="3637" t="s">
        <v>2114</v>
      </c>
      <c r="I53" s="3639" t="s">
        <v>2115</v>
      </c>
      <c r="J53" s="470"/>
      <c r="K53" s="470"/>
      <c r="L53" s="470"/>
      <c r="M53" s="471"/>
    </row>
    <row r="54" spans="1:13" ht="38.25" customHeight="1">
      <c r="A54" s="199" t="s">
        <v>58</v>
      </c>
      <c r="B54" s="1580" t="s">
        <v>1241</v>
      </c>
      <c r="C54" s="1582" t="s">
        <v>1242</v>
      </c>
      <c r="D54" s="1580" t="s">
        <v>1243</v>
      </c>
      <c r="E54" s="1578" t="s">
        <v>1244</v>
      </c>
      <c r="F54" s="1580" t="s">
        <v>1244</v>
      </c>
      <c r="G54" s="1581"/>
      <c r="H54" s="1580" t="s">
        <v>1245</v>
      </c>
      <c r="I54" s="1582" t="s">
        <v>1246</v>
      </c>
      <c r="J54" s="1580" t="s">
        <v>1247</v>
      </c>
      <c r="K54" s="1580" t="s">
        <v>1248</v>
      </c>
      <c r="L54" s="1580" t="s">
        <v>1248</v>
      </c>
      <c r="M54" s="1579"/>
    </row>
    <row r="55" spans="1:13" ht="38.25" customHeight="1">
      <c r="A55" s="199" t="s">
        <v>59</v>
      </c>
      <c r="B55" s="4643" t="s">
        <v>2543</v>
      </c>
      <c r="C55" s="4644" t="s">
        <v>2544</v>
      </c>
      <c r="D55" s="4643" t="s">
        <v>2545</v>
      </c>
      <c r="E55" s="4643" t="s">
        <v>398</v>
      </c>
      <c r="F55" s="4643" t="s">
        <v>2546</v>
      </c>
      <c r="G55" s="4646" t="s">
        <v>2547</v>
      </c>
      <c r="H55" s="4643" t="s">
        <v>2548</v>
      </c>
      <c r="I55" s="4644" t="s">
        <v>2549</v>
      </c>
      <c r="J55" s="4643" t="s">
        <v>2550</v>
      </c>
      <c r="K55" s="4643" t="s">
        <v>398</v>
      </c>
      <c r="L55" s="4643" t="s">
        <v>2551</v>
      </c>
      <c r="M55" s="4645" t="s">
        <v>2552</v>
      </c>
    </row>
    <row r="56" spans="1:13" ht="38.25" customHeight="1">
      <c r="A56" s="199" t="s">
        <v>60</v>
      </c>
      <c r="B56" s="4744" t="s">
        <v>2578</v>
      </c>
      <c r="C56" s="4746" t="s">
        <v>2579</v>
      </c>
      <c r="D56" s="4744" t="s">
        <v>2580</v>
      </c>
      <c r="E56" s="4744" t="s">
        <v>725</v>
      </c>
      <c r="F56" s="4744" t="s">
        <v>2581</v>
      </c>
      <c r="G56" s="4743" t="s">
        <v>2582</v>
      </c>
      <c r="H56" s="4742" t="s">
        <v>2583</v>
      </c>
      <c r="I56" s="4746" t="s">
        <v>2584</v>
      </c>
      <c r="J56" s="4742" t="s">
        <v>2585</v>
      </c>
      <c r="K56" s="4744" t="s">
        <v>725</v>
      </c>
      <c r="L56" s="4744" t="s">
        <v>2586</v>
      </c>
      <c r="M56" s="4745" t="s">
        <v>2587</v>
      </c>
    </row>
    <row r="57" spans="1:13" ht="38.25" customHeight="1">
      <c r="A57" s="199" t="s">
        <v>61</v>
      </c>
      <c r="B57" s="5544" t="s">
        <v>2973</v>
      </c>
      <c r="C57" s="5546" t="s">
        <v>2974</v>
      </c>
      <c r="D57" s="5544" t="s">
        <v>2975</v>
      </c>
      <c r="E57" s="5542"/>
      <c r="F57" s="5544" t="s">
        <v>2976</v>
      </c>
      <c r="G57" s="5545"/>
      <c r="H57" s="5544" t="s">
        <v>2977</v>
      </c>
      <c r="I57" s="5546" t="s">
        <v>2978</v>
      </c>
      <c r="J57" s="5544" t="s">
        <v>2979</v>
      </c>
      <c r="K57" s="5544"/>
      <c r="L57" s="5544" t="s">
        <v>2980</v>
      </c>
      <c r="M57" s="5543"/>
    </row>
    <row r="58" spans="1:13" ht="38.25" customHeight="1">
      <c r="A58" s="199" t="s">
        <v>62</v>
      </c>
      <c r="B58" s="3931" t="s">
        <v>2224</v>
      </c>
      <c r="C58" s="3932" t="s">
        <v>2225</v>
      </c>
      <c r="D58" s="3931" t="s">
        <v>2226</v>
      </c>
      <c r="E58" s="3930" t="s">
        <v>398</v>
      </c>
      <c r="F58" s="3931">
        <v>5182609721</v>
      </c>
      <c r="G58" s="3934" t="s">
        <v>2227</v>
      </c>
      <c r="H58" s="3931" t="s">
        <v>2228</v>
      </c>
      <c r="I58" s="3932" t="s">
        <v>2229</v>
      </c>
      <c r="J58" s="3931" t="s">
        <v>2230</v>
      </c>
      <c r="K58" s="3931" t="s">
        <v>398</v>
      </c>
      <c r="L58" s="3931" t="s">
        <v>2231</v>
      </c>
      <c r="M58" s="3933" t="s">
        <v>2232</v>
      </c>
    </row>
    <row r="59" spans="1:13" ht="38.25" customHeight="1">
      <c r="A59" s="199" t="s">
        <v>63</v>
      </c>
      <c r="B59" s="2687" t="s">
        <v>1733</v>
      </c>
      <c r="C59" s="1957" t="s">
        <v>1734</v>
      </c>
      <c r="D59" s="2687" t="s">
        <v>1735</v>
      </c>
      <c r="E59" s="2689" t="s">
        <v>1736</v>
      </c>
      <c r="F59" s="2687" t="s">
        <v>1737</v>
      </c>
      <c r="G59" s="1966" t="s">
        <v>821</v>
      </c>
      <c r="H59" s="2687" t="s">
        <v>1738</v>
      </c>
      <c r="I59" s="1957" t="s">
        <v>1739</v>
      </c>
      <c r="J59" s="2687" t="s">
        <v>1740</v>
      </c>
      <c r="K59" s="2687"/>
      <c r="L59" s="2687" t="s">
        <v>1741</v>
      </c>
      <c r="M59" s="2688"/>
    </row>
    <row r="60" spans="1:13" ht="38.25" customHeight="1">
      <c r="A60" s="199" t="s">
        <v>64</v>
      </c>
      <c r="B60" s="5945" t="s">
        <v>3165</v>
      </c>
      <c r="C60" s="5946" t="s">
        <v>3166</v>
      </c>
      <c r="D60" s="5945" t="s">
        <v>3167</v>
      </c>
      <c r="E60" s="5945" t="s">
        <v>398</v>
      </c>
      <c r="F60" s="5945" t="s">
        <v>3168</v>
      </c>
      <c r="G60" s="5947" t="s">
        <v>3169</v>
      </c>
      <c r="H60" s="5942" t="s">
        <v>3170</v>
      </c>
      <c r="I60" s="5943" t="s">
        <v>3171</v>
      </c>
      <c r="J60" s="5942" t="s">
        <v>3172</v>
      </c>
      <c r="K60" s="5942" t="s">
        <v>3173</v>
      </c>
      <c r="L60" s="5942" t="s">
        <v>3174</v>
      </c>
      <c r="M60" s="5944" t="s">
        <v>3175</v>
      </c>
    </row>
    <row r="61" spans="1:13" ht="48">
      <c r="A61" s="199" t="s">
        <v>65</v>
      </c>
      <c r="B61" s="4545"/>
      <c r="C61" s="4546" t="s">
        <v>2498</v>
      </c>
      <c r="D61" s="4545" t="s">
        <v>2499</v>
      </c>
      <c r="E61" s="4544"/>
      <c r="F61" s="4547" t="s">
        <v>2500</v>
      </c>
      <c r="G61" s="4548" t="s">
        <v>2501</v>
      </c>
      <c r="H61" s="4547" t="s">
        <v>2502</v>
      </c>
      <c r="I61" s="4549" t="s">
        <v>2503</v>
      </c>
      <c r="J61" s="4547" t="s">
        <v>2504</v>
      </c>
      <c r="K61" s="4545"/>
      <c r="L61" s="4547" t="s">
        <v>2505</v>
      </c>
      <c r="M61" s="4549" t="s">
        <v>2506</v>
      </c>
    </row>
    <row r="62" spans="1:13" ht="38.25" customHeight="1">
      <c r="A62" s="199" t="s">
        <v>212</v>
      </c>
      <c r="B62" s="6008" t="s">
        <v>3219</v>
      </c>
      <c r="C62" s="6009" t="s">
        <v>3220</v>
      </c>
      <c r="D62" s="6008" t="s">
        <v>3221</v>
      </c>
      <c r="E62" s="6001"/>
      <c r="F62" s="6008" t="s">
        <v>3222</v>
      </c>
      <c r="G62" s="6010" t="s">
        <v>3223</v>
      </c>
      <c r="H62" s="6008" t="s">
        <v>3224</v>
      </c>
      <c r="I62" s="6009" t="s">
        <v>3225</v>
      </c>
      <c r="J62" s="6008" t="s">
        <v>3226</v>
      </c>
      <c r="K62" s="6008"/>
      <c r="L62" s="6008" t="s">
        <v>3227</v>
      </c>
      <c r="M62" s="5944" t="s">
        <v>3228</v>
      </c>
    </row>
    <row r="63" spans="1:13" ht="38.25" customHeight="1">
      <c r="A63" s="199" t="s">
        <v>67</v>
      </c>
      <c r="B63" s="1959" t="s">
        <v>1391</v>
      </c>
      <c r="C63" s="1960" t="s">
        <v>1392</v>
      </c>
      <c r="D63" s="1959" t="s">
        <v>1393</v>
      </c>
      <c r="E63" s="1959" t="s">
        <v>398</v>
      </c>
      <c r="F63" s="1959" t="s">
        <v>398</v>
      </c>
      <c r="G63" s="1961" t="s">
        <v>398</v>
      </c>
      <c r="H63" s="1959" t="s">
        <v>1394</v>
      </c>
      <c r="I63" s="1960" t="s">
        <v>1395</v>
      </c>
      <c r="J63" s="1959" t="s">
        <v>1396</v>
      </c>
      <c r="K63" s="1959" t="s">
        <v>398</v>
      </c>
      <c r="L63" s="1959" t="s">
        <v>398</v>
      </c>
      <c r="M63" s="1958" t="s">
        <v>398</v>
      </c>
    </row>
    <row r="64" spans="1:13" ht="38.25" customHeight="1">
      <c r="A64" s="109" t="s">
        <v>69</v>
      </c>
      <c r="B64" s="4342" t="s">
        <v>2390</v>
      </c>
      <c r="C64" s="4343" t="s">
        <v>2391</v>
      </c>
      <c r="D64" s="4344" t="s">
        <v>398</v>
      </c>
      <c r="E64" s="4344" t="s">
        <v>398</v>
      </c>
      <c r="F64" s="4344" t="s">
        <v>398</v>
      </c>
      <c r="G64" s="4344" t="s">
        <v>398</v>
      </c>
      <c r="H64" s="4342" t="s">
        <v>2392</v>
      </c>
      <c r="I64" s="4345" t="s">
        <v>2393</v>
      </c>
      <c r="J64" s="4344" t="s">
        <v>398</v>
      </c>
      <c r="K64" s="4344" t="s">
        <v>398</v>
      </c>
      <c r="L64" s="4344" t="s">
        <v>398</v>
      </c>
      <c r="M64" s="4344" t="s">
        <v>398</v>
      </c>
    </row>
    <row r="65" spans="1:13" ht="38.25" customHeight="1">
      <c r="A65" s="102" t="s">
        <v>70</v>
      </c>
      <c r="B65" s="4341" t="s">
        <v>2394</v>
      </c>
      <c r="C65" s="4346" t="s">
        <v>2395</v>
      </c>
      <c r="D65" s="4344" t="s">
        <v>398</v>
      </c>
      <c r="E65" s="4344" t="s">
        <v>398</v>
      </c>
      <c r="F65" s="4344" t="s">
        <v>398</v>
      </c>
      <c r="G65" s="4344" t="s">
        <v>398</v>
      </c>
      <c r="H65" s="4341" t="s">
        <v>2396</v>
      </c>
      <c r="I65" s="4346" t="s">
        <v>2397</v>
      </c>
      <c r="J65" s="4344" t="s">
        <v>398</v>
      </c>
      <c r="K65" s="4344" t="s">
        <v>398</v>
      </c>
      <c r="L65" s="4344" t="s">
        <v>398</v>
      </c>
      <c r="M65" s="4344" t="s">
        <v>398</v>
      </c>
    </row>
    <row r="66" spans="1:13" ht="38.25" customHeight="1">
      <c r="A66" s="102" t="s">
        <v>71</v>
      </c>
      <c r="B66" s="4341" t="s">
        <v>2398</v>
      </c>
      <c r="C66" s="4347" t="s">
        <v>2399</v>
      </c>
      <c r="D66" s="4344" t="s">
        <v>398</v>
      </c>
      <c r="E66" s="4344" t="s">
        <v>398</v>
      </c>
      <c r="F66" s="4344" t="s">
        <v>398</v>
      </c>
      <c r="G66" s="4344" t="s">
        <v>398</v>
      </c>
      <c r="H66" s="4341" t="s">
        <v>2400</v>
      </c>
      <c r="I66" s="4346" t="s">
        <v>2401</v>
      </c>
      <c r="J66" s="4344" t="s">
        <v>398</v>
      </c>
      <c r="K66" s="4344" t="s">
        <v>398</v>
      </c>
      <c r="L66" s="4344" t="s">
        <v>398</v>
      </c>
      <c r="M66" s="4344" t="s">
        <v>398</v>
      </c>
    </row>
    <row r="67" spans="1:13" ht="38.25" customHeight="1">
      <c r="A67" s="102" t="s">
        <v>72</v>
      </c>
      <c r="B67" s="4341" t="s">
        <v>2402</v>
      </c>
      <c r="C67" s="4346" t="s">
        <v>2403</v>
      </c>
      <c r="D67" s="4344" t="s">
        <v>398</v>
      </c>
      <c r="E67" s="4344" t="s">
        <v>398</v>
      </c>
      <c r="F67" s="4344" t="s">
        <v>398</v>
      </c>
      <c r="G67" s="4344" t="s">
        <v>398</v>
      </c>
      <c r="H67" s="4341" t="s">
        <v>2404</v>
      </c>
      <c r="I67" s="4346" t="s">
        <v>2405</v>
      </c>
      <c r="J67" s="4344" t="s">
        <v>398</v>
      </c>
      <c r="K67" s="4344" t="s">
        <v>398</v>
      </c>
      <c r="L67" s="4344" t="s">
        <v>398</v>
      </c>
      <c r="M67" s="4344" t="s">
        <v>398</v>
      </c>
    </row>
    <row r="68" spans="1:13" ht="38.25" customHeight="1" thickBot="1">
      <c r="A68" s="105" t="s">
        <v>73</v>
      </c>
      <c r="B68" s="4348" t="s">
        <v>2406</v>
      </c>
      <c r="C68" s="4349" t="s">
        <v>2407</v>
      </c>
      <c r="D68" s="4344" t="s">
        <v>398</v>
      </c>
      <c r="E68" s="4344" t="s">
        <v>398</v>
      </c>
      <c r="F68" s="4344" t="s">
        <v>398</v>
      </c>
      <c r="G68" s="4344" t="s">
        <v>398</v>
      </c>
      <c r="H68" s="4348" t="s">
        <v>2408</v>
      </c>
      <c r="I68" s="4350" t="s">
        <v>2409</v>
      </c>
      <c r="J68" s="4344" t="s">
        <v>398</v>
      </c>
      <c r="K68" s="4344" t="s">
        <v>398</v>
      </c>
      <c r="L68" s="4344" t="s">
        <v>398</v>
      </c>
      <c r="M68" s="4344" t="s">
        <v>398</v>
      </c>
    </row>
    <row r="69" spans="1:13" ht="38.25" customHeight="1" thickBot="1">
      <c r="A69" s="165" t="s">
        <v>371</v>
      </c>
      <c r="B69" s="324"/>
      <c r="C69" s="325"/>
      <c r="D69" s="324"/>
      <c r="E69" s="324"/>
      <c r="F69" s="324"/>
      <c r="G69" s="324"/>
      <c r="H69" s="324"/>
      <c r="I69" s="325"/>
      <c r="J69" s="324"/>
      <c r="K69" s="324"/>
      <c r="L69" s="324"/>
      <c r="M69" s="324"/>
    </row>
    <row r="70" spans="1:13">
      <c r="B70" s="326"/>
      <c r="C70" s="326"/>
      <c r="D70" s="326"/>
      <c r="E70" s="326"/>
      <c r="F70" s="326"/>
      <c r="G70" s="326"/>
      <c r="H70" s="326"/>
      <c r="I70" s="326"/>
      <c r="J70" s="326"/>
      <c r="K70" s="326"/>
      <c r="L70" s="326"/>
      <c r="M70" s="326"/>
    </row>
  </sheetData>
  <mergeCells count="5">
    <mergeCell ref="A1:M1"/>
    <mergeCell ref="A2:M2"/>
    <mergeCell ref="B4:M4"/>
    <mergeCell ref="B5:G5"/>
    <mergeCell ref="H5:M5"/>
  </mergeCells>
  <hyperlinks>
    <hyperlink ref="C27" r:id="rId1" xr:uid="{3E21D9A0-C9B3-4F8D-929D-F53A90994DAE}"/>
    <hyperlink ref="G27" r:id="rId2" xr:uid="{EE7B245D-7951-4CD0-8FC5-E699F9243E03}"/>
    <hyperlink ref="I27" r:id="rId3" xr:uid="{336FBEFB-914A-4751-8B28-0171D64BBC61}"/>
    <hyperlink ref="M27" r:id="rId4" xr:uid="{04696D1B-5976-4AFC-B957-6072F7C8E9DE}"/>
    <hyperlink ref="C18" r:id="rId5" xr:uid="{2D4BD9F4-87AF-4CF9-931C-6FF0DE1F289E}"/>
    <hyperlink ref="G18" r:id="rId6" xr:uid="{E99A4C7C-3EB6-4EDC-BBA4-C0B5840AB747}"/>
    <hyperlink ref="I18" r:id="rId7" xr:uid="{F5AC1096-235D-4B2B-B486-D0DE3D88A898}"/>
    <hyperlink ref="M18" r:id="rId8" xr:uid="{8759C2BA-015B-44CF-B583-CD77F3EDA172}"/>
    <hyperlink ref="C12" r:id="rId9" xr:uid="{735546AD-3B17-44DD-8B08-DCC1473A5DEA}"/>
    <hyperlink ref="G12" r:id="rId10" xr:uid="{C9D60848-204B-48D8-AAC1-2788A0F092E7}"/>
    <hyperlink ref="I12" r:id="rId11" xr:uid="{2B8ADC9B-8729-4D7C-B3F6-A2878FCA1755}"/>
    <hyperlink ref="M12" r:id="rId12" xr:uid="{1A6A602D-9A87-43BE-A9E1-D28F13FA22C0}"/>
    <hyperlink ref="C45" r:id="rId13" display="mailto:WeinrauA@co.rockland.ny.us" xr:uid="{435632C5-6436-4234-A6AE-B457B95B7B6D}"/>
    <hyperlink ref="G45" r:id="rId14" display="mailto:AllisonWeinraub@gmail.com" xr:uid="{C8662860-9D74-41D0-B3F0-DDFAB613C178}"/>
    <hyperlink ref="I45" r:id="rId15" display="mailto:GiblinP@co.rockland.ny.us" xr:uid="{92FF8FC1-121B-4B3B-836F-62FA317B89F0}"/>
    <hyperlink ref="M45" r:id="rId16" display="mailto:TG71064@gmail.com" xr:uid="{181B1F58-71A5-436B-8C0B-CA5FF4847C34}"/>
    <hyperlink ref="C17" r:id="rId17" xr:uid="{3597C4B7-84F0-4607-984B-DE6A6DDCCAEA}"/>
    <hyperlink ref="I17" r:id="rId18" xr:uid="{0387F2EC-98C0-4590-9A69-C6B7F1DAA509}"/>
    <hyperlink ref="M17" r:id="rId19" xr:uid="{2F435714-9E53-4670-AD33-50E962AE6019}"/>
    <hyperlink ref="C41" r:id="rId20" xr:uid="{040593F6-ED06-4D2A-8D17-7BA61AC50C34}"/>
    <hyperlink ref="G41" r:id="rId21" xr:uid="{381677F4-FB2F-403D-BBE1-B8E4914F5A25}"/>
    <hyperlink ref="I41" r:id="rId22" xr:uid="{92ABF2FB-9357-44A6-A9A6-D08D1E2F4CDB}"/>
    <hyperlink ref="C14" r:id="rId23" xr:uid="{3F6F7514-AAFC-4A61-BEF5-D7CDAC52F371}"/>
    <hyperlink ref="I14" r:id="rId24" xr:uid="{7DB22713-948B-4CE1-BF66-3C113A13F49D}"/>
    <hyperlink ref="M14" r:id="rId25" xr:uid="{F416EF0C-58DA-4403-A813-6CBDEC4DE147}"/>
    <hyperlink ref="G14" r:id="rId26" xr:uid="{2D886684-9C53-4C9E-BEAD-655466A38F25}"/>
    <hyperlink ref="C21" r:id="rId27" xr:uid="{380330D3-7800-45B1-8A32-428B2A03095F}"/>
    <hyperlink ref="I21" r:id="rId28" xr:uid="{7F9030B3-A5E7-480F-B6B9-CFBF445D4F60}"/>
    <hyperlink ref="C24" r:id="rId29" xr:uid="{88EC4F2B-647F-4B49-B4C6-4A6E50427173}"/>
    <hyperlink ref="I24" r:id="rId30" xr:uid="{AEFBA304-5FED-4CA8-AC5A-E99B0E3DAACB}"/>
    <hyperlink ref="C44" r:id="rId31" xr:uid="{F0BCE965-5A93-4C6A-8B5F-2CE49A51B426}"/>
    <hyperlink ref="I44" r:id="rId32" xr:uid="{DC51ED1B-87D5-42D7-8AD7-C00E85ECB006}"/>
    <hyperlink ref="M44" r:id="rId33" xr:uid="{93745C68-4E72-4D82-8ECE-448CA742E86E}"/>
    <hyperlink ref="C40" r:id="rId34" xr:uid="{00000000-0004-0000-1E00-000000000000}"/>
    <hyperlink ref="I40" r:id="rId35" xr:uid="{00000000-0004-0000-1E00-000001000000}"/>
    <hyperlink ref="C42" r:id="rId36" xr:uid="{AA67407F-F6C8-47B1-A45D-A46EF8FF1B96}"/>
    <hyperlink ref="G42" r:id="rId37" xr:uid="{01DFE194-2760-4F3F-BA0F-83476B0E5D83}"/>
    <hyperlink ref="I42" r:id="rId38" xr:uid="{15626AD8-2191-442C-824A-62E540EDBF72}"/>
    <hyperlink ref="M42" r:id="rId39" xr:uid="{2C8C07E5-0693-4F7A-93C1-436E4199E629}"/>
    <hyperlink ref="C54" r:id="rId40" xr:uid="{B22F16EC-CDFB-4DD7-8328-7A9E88A8D9B6}"/>
    <hyperlink ref="I54" r:id="rId41" xr:uid="{633E9BA8-7C28-422D-A788-04302CB1FA5F}"/>
    <hyperlink ref="C50" r:id="rId42" xr:uid="{B5C0C12C-6052-4C3E-9AFF-426BC61E8C63}"/>
    <hyperlink ref="G50" r:id="rId43" xr:uid="{40452F23-5AE2-4AF3-BA93-601C9ED9D3F0}"/>
    <hyperlink ref="I50" r:id="rId44" xr:uid="{510938EF-CEA2-4752-92DD-90E32C6F6439}"/>
    <hyperlink ref="M50" r:id="rId45" xr:uid="{BDC40625-4F9C-4523-B086-FE5F3654426C}"/>
    <hyperlink ref="C35" r:id="rId46" display="Lora.Allen@niagaracounty.com" xr:uid="{44CE4BE0-98BA-45A3-A303-FCFD3D7B913F}"/>
    <hyperlink ref="I35" r:id="rId47" display="Jennifer.Sandonato@niagaracounty.com" xr:uid="{460325C4-1964-49D5-B714-524701976A4C}"/>
    <hyperlink ref="I25" r:id="rId48" xr:uid="{CC7D03E7-B177-4211-A4D3-AEBAA780C3EA}"/>
    <hyperlink ref="C25" r:id="rId49" xr:uid="{7D8B4B1A-FC93-4F66-961A-87CBE5A833FA}"/>
    <hyperlink ref="C63" r:id="rId50" display="mailto:Robert.Brechko@yatescountyny.gov" xr:uid="{8D0B8630-B598-430B-A66A-40775AAABA49}"/>
    <hyperlink ref="I63" r:id="rId51" display="mailto:Sheila.Burt@yatescountyny.gov" xr:uid="{44DBBB72-513D-4375-BAA5-0E02E715F4F1}"/>
    <hyperlink ref="C36" r:id="rId52" xr:uid="{FD747F06-48A1-4AAB-BEB0-8669ACD053EC}"/>
    <hyperlink ref="I36" r:id="rId53" xr:uid="{8BC9DDE7-FFAC-4795-8961-9BB690D95087}"/>
    <hyperlink ref="M36" r:id="rId54" xr:uid="{D684C7C5-4D8F-4603-8109-787A10FCB447}"/>
    <hyperlink ref="G36" r:id="rId55" xr:uid="{C4C42A7B-7BB5-4F61-AA36-A466B6A88D4E}"/>
    <hyperlink ref="C33" r:id="rId56" xr:uid="{00000000-0004-0000-1C00-000000000000}"/>
    <hyperlink ref="I33" r:id="rId57" xr:uid="{00000000-0004-0000-1C00-000001000000}"/>
    <hyperlink ref="M33" r:id="rId58" xr:uid="{00000000-0004-0000-1C00-000002000000}"/>
    <hyperlink ref="M43" r:id="rId59" xr:uid="{A513CA82-7C58-4FB0-A25A-67AF196B4B84}"/>
    <hyperlink ref="C49" r:id="rId60" xr:uid="{5A74E79C-0382-43A2-AD5C-2862C3CDB825}"/>
    <hyperlink ref="I49" r:id="rId61" xr:uid="{97594181-DD8E-4361-9E8D-1A27541479F8}"/>
    <hyperlink ref="C15" r:id="rId62" xr:uid="{58CDF4B0-C870-491F-88B3-AD6DBB7756D5}"/>
    <hyperlink ref="I15" r:id="rId63" xr:uid="{8FFEE67B-FB8C-447B-B8CA-A5FF9580624F}"/>
    <hyperlink ref="C39" r:id="rId64" xr:uid="{A0C85062-D775-4759-97AD-19451797DA8C}"/>
    <hyperlink ref="G39" r:id="rId65" xr:uid="{CCB7FA61-F053-4549-BAB0-2F2437D04B61}"/>
    <hyperlink ref="I39" r:id="rId66" xr:uid="{A6DBBE98-E138-4E23-926F-52E8EC9B7858}"/>
    <hyperlink ref="M39" r:id="rId67" xr:uid="{9EF88BF5-EB1C-40AB-973D-5EF5C372BD3D}"/>
    <hyperlink ref="C11" r:id="rId68" xr:uid="{56C3E7D6-0070-4864-848A-4735EBA0B970}"/>
    <hyperlink ref="G11" r:id="rId69" xr:uid="{71E89C27-7721-4A31-9517-B3DB526B976D}"/>
    <hyperlink ref="I11" r:id="rId70" xr:uid="{750C90C1-748F-4564-B170-F1ACD8CF2664}"/>
    <hyperlink ref="M11" r:id="rId71" xr:uid="{4FB4B8DE-8E6F-4F65-8B09-BA4493C54B8D}"/>
    <hyperlink ref="C26" r:id="rId72" xr:uid="{00000000-0004-0000-1C00-000000000000}"/>
    <hyperlink ref="G26" r:id="rId73" xr:uid="{00000000-0004-0000-1C00-000001000000}"/>
    <hyperlink ref="I26" r:id="rId74" xr:uid="{00000000-0004-0000-1C00-000002000000}"/>
    <hyperlink ref="C28" r:id="rId75" xr:uid="{01A6FE34-00B3-4D16-882D-E4A0CDEEFD09}"/>
    <hyperlink ref="I28" r:id="rId76" xr:uid="{0DBE4AF2-3C5E-46BA-866E-753AA96EB0F5}"/>
    <hyperlink ref="M28" r:id="rId77" xr:uid="{15A9E899-6360-44A8-861B-9BE38A3737CE}"/>
    <hyperlink ref="G28" r:id="rId78" xr:uid="{7EE5FC91-0FB7-4229-BBA7-E2498C48C0E4}"/>
    <hyperlink ref="I48" r:id="rId79" xr:uid="{BE79717F-FC55-4262-8FCD-5FC4FF1A2BD1}"/>
    <hyperlink ref="M48" r:id="rId80" xr:uid="{9B89B32C-EA2E-4ED5-BA76-705D738EE6C0}"/>
    <hyperlink ref="I16" r:id="rId81" xr:uid="{00000000-0004-0000-1C00-000000000000}"/>
    <hyperlink ref="M16" r:id="rId82" xr:uid="{00000000-0004-0000-1C00-000001000000}"/>
    <hyperlink ref="C16" r:id="rId83" xr:uid="{00000000-0004-0000-1C00-000002000000}"/>
    <hyperlink ref="C23" r:id="rId84" xr:uid="{FF84B635-2A31-4AFD-B352-4AE2A105FEB7}"/>
    <hyperlink ref="I23" r:id="rId85" xr:uid="{06475CF6-C446-469A-9DD0-FC7BA4526711}"/>
    <hyperlink ref="C10" r:id="rId86" xr:uid="{00000000-0004-0000-1C00-000000000000}"/>
    <hyperlink ref="G10" r:id="rId87" xr:uid="{00000000-0004-0000-1C00-000001000000}"/>
    <hyperlink ref="I10" r:id="rId88" xr:uid="{00000000-0004-0000-1C00-000002000000}"/>
    <hyperlink ref="M10" r:id="rId89" xr:uid="{00000000-0004-0000-1C00-000003000000}"/>
    <hyperlink ref="C53" r:id="rId90" xr:uid="{1D599D94-9466-412B-9B5E-07D860FE3B1C}"/>
    <hyperlink ref="I53" r:id="rId91" xr:uid="{C4E10ECA-F04B-43E4-89A2-83E45B3D879B}"/>
    <hyperlink ref="C37" r:id="rId92" xr:uid="{1C544FED-E0D4-4A44-B7C6-634DD1EDADCF}"/>
    <hyperlink ref="I37" r:id="rId93" xr:uid="{C4B4802C-0A1B-451E-A1B7-69A31B0259A0}"/>
    <hyperlink ref="M37" r:id="rId94" xr:uid="{F90A82E8-3AED-4C7F-8BDC-1EA2724715E3}"/>
    <hyperlink ref="C47" r:id="rId95" xr:uid="{A8ABD58A-EA32-431C-B4F6-30EB72FB4762}"/>
    <hyperlink ref="G47" r:id="rId96" xr:uid="{AB3EEA51-BBF9-4B10-A45C-E6930F18514A}"/>
    <hyperlink ref="I47" r:id="rId97" xr:uid="{93F49C6F-8F94-427F-8B12-91CE4BA510B3}"/>
    <hyperlink ref="I58" r:id="rId98" xr:uid="{71B3B203-1A3C-4F88-B74B-DFEF5CE7FAE0}"/>
    <hyperlink ref="M58" r:id="rId99" xr:uid="{01F18B46-14CA-44E1-AF1E-0B399C370BB7}"/>
    <hyperlink ref="C58" r:id="rId100" xr:uid="{9C65F0A9-DD47-47AA-907D-16D7626BBA53}"/>
    <hyperlink ref="G58" r:id="rId101" xr:uid="{55E9316B-09F0-440F-854F-54814AE5D9EE}"/>
    <hyperlink ref="C34" r:id="rId102" xr:uid="{AE3A129D-C10C-4707-9E0D-0D5435F49649}"/>
    <hyperlink ref="G34" r:id="rId103" xr:uid="{361901A4-FF39-4FA2-8C38-23A1ABBCF269}"/>
    <hyperlink ref="I34" r:id="rId104" xr:uid="{8A495EA9-B1E6-4CBA-97F4-DA65EE989B7D}"/>
    <hyperlink ref="C64" r:id="rId105" display="mailto:jmorales@boenyc.gov" xr:uid="{906BBB86-FEA5-4607-9780-74DD03A9765D}"/>
    <hyperlink ref="I64" r:id="rId106" display="mailto:gmarmorato@boenyc.gov" xr:uid="{9759E015-3194-4603-B69D-AC95CB1F5363}"/>
    <hyperlink ref="C65" r:id="rId107" display="mailto:fseddio@boenyc.gov" xr:uid="{65AC62BA-A1C6-4606-92CD-0DC9F9EC9CC0}"/>
    <hyperlink ref="I65" r:id="rId108" display="mailto:sshamoun@boenyc.gov" xr:uid="{5BE2F619-2979-419C-A8EF-E510EDAA5D45}"/>
    <hyperlink ref="C66" r:id="rId109" display="mailto:dodonnell@boenyc.gov" xr:uid="{9661AE3A-4CF0-4DBE-852E-FE092CA385F9}"/>
    <hyperlink ref="I66" r:id="rId110" display="mailto:fumane@boenyc.gov" xr:uid="{1DC100A6-37E5-4754-9483-165EF27FDBA8}"/>
    <hyperlink ref="C67" r:id="rId111" display="mailto:jaraujo@boenyc.gov" xr:uid="{C92F794D-CF35-4D83-A159-7647E3A940FC}"/>
    <hyperlink ref="I67" r:id="rId112" display="mailto:ksullivan@boenyc.gov" xr:uid="{15EE6E1F-CB8B-4129-8901-77583536E591}"/>
    <hyperlink ref="C68" r:id="rId113" display="mailto:msileo@boenyc.gov" xr:uid="{F915422A-0ED3-4465-A095-97EE119BC945}"/>
    <hyperlink ref="I68" r:id="rId114" display="mailto:mcoppotelli@boenyc.gov" xr:uid="{3A513C42-E7FD-4DC1-80B9-E836C09F7089}"/>
    <hyperlink ref="C46" r:id="rId115" xr:uid="{D0DF38DE-8F15-4CD7-BA50-69B1F4DF2C5F}"/>
    <hyperlink ref="I46" r:id="rId116" xr:uid="{8FB4D45D-F108-4274-B8B9-C235A3897343}"/>
    <hyperlink ref="C61" r:id="rId117" xr:uid="{00000000-0004-0000-1C00-000000000000}"/>
    <hyperlink ref="G61" r:id="rId118" xr:uid="{00000000-0004-0000-1C00-000001000000}"/>
    <hyperlink ref="I61" r:id="rId119" xr:uid="{00000000-0004-0000-1C00-000002000000}"/>
    <hyperlink ref="M61" r:id="rId120" xr:uid="{00000000-0004-0000-1C00-000003000000}"/>
    <hyperlink ref="I55" r:id="rId121" xr:uid="{8554DB82-AAEA-452F-B236-616379FB0948}"/>
    <hyperlink ref="M55" r:id="rId122" xr:uid="{C1D18424-1AE1-474E-A042-655D995E210C}"/>
    <hyperlink ref="C55" r:id="rId123" xr:uid="{3D51EE8F-165B-42AC-A7B2-8FB24011EE81}"/>
    <hyperlink ref="G55" r:id="rId124" xr:uid="{C65E27C7-1324-443D-8908-D166E2A2AA3A}"/>
    <hyperlink ref="I56" r:id="rId125" xr:uid="{565730CC-A207-4970-935F-A1478F4B6132}"/>
    <hyperlink ref="M56" r:id="rId126" xr:uid="{C3312857-F6EF-469C-ADC3-9A6F035EC7CA}"/>
    <hyperlink ref="C56" r:id="rId127" xr:uid="{08EC26D6-377A-4C4F-8999-5F7A90137890}"/>
    <hyperlink ref="G56" r:id="rId128" xr:uid="{95ED909B-E926-4CBD-9E14-8FA799F558E7}"/>
    <hyperlink ref="C19" r:id="rId129" xr:uid="{35F1E780-71F2-4874-BAD3-BEF908157026}"/>
    <hyperlink ref="I19" r:id="rId130" xr:uid="{0976CB04-CCE3-41CE-BEE1-321394970CDF}"/>
    <hyperlink ref="C13" r:id="rId131" xr:uid="{02147E2C-A170-4750-8B6D-2A1E95CB0585}"/>
    <hyperlink ref="I13" r:id="rId132" xr:uid="{196B6ECA-4297-4C5D-9754-9BA83766D154}"/>
    <hyperlink ref="C20" r:id="rId133" xr:uid="{C9516C19-E088-498D-B55D-46D3E31DF9A0}"/>
    <hyperlink ref="G20" r:id="rId134" xr:uid="{E3050C43-817C-4B0F-B30A-0396FD1283A2}"/>
    <hyperlink ref="I20" r:id="rId135" xr:uid="{558C045E-6554-4A5E-BED6-45F0092845EB}"/>
    <hyperlink ref="M20" r:id="rId136" xr:uid="{5B0329F8-698A-4D81-A166-8B5A45B11624}"/>
    <hyperlink ref="C22" r:id="rId137" xr:uid="{93608D65-A1E6-4B30-8F3C-89CEBB5E7458}"/>
    <hyperlink ref="I22" r:id="rId138" xr:uid="{EAC2C5E0-D7F8-44B9-BDA0-61576113FAB3}"/>
    <hyperlink ref="C51" r:id="rId139" xr:uid="{6901679F-8056-48E8-AEA9-8B0DD6FE5DDD}"/>
    <hyperlink ref="G51" r:id="rId140" xr:uid="{B2F65517-CC1D-43E6-A039-9011FEFB5C02}"/>
    <hyperlink ref="I51" r:id="rId141" xr:uid="{AE03CC8D-4AD3-4F2C-9361-39AB907F0A11}"/>
    <hyperlink ref="M51" r:id="rId142" xr:uid="{588342F2-2C23-44D5-9D3F-91B7ABEA8245}"/>
    <hyperlink ref="C29" r:id="rId143" xr:uid="{40B9A291-A50D-423E-8CEF-BAF8628B1B47}"/>
    <hyperlink ref="I29" r:id="rId144" xr:uid="{3E2D198B-F195-4839-B070-9F2AC58227C9}"/>
    <hyperlink ref="G29" r:id="rId145" xr:uid="{60F1CC47-AF3B-447E-A55F-49DDDEF2E482}"/>
    <hyperlink ref="M29" r:id="rId146" xr:uid="{FE6A2887-D936-4DE7-932C-3872559FC6B1}"/>
    <hyperlink ref="C57" r:id="rId147" xr:uid="{C47F5F1D-5F8A-4A96-A9EE-9E692460F7B9}"/>
    <hyperlink ref="I57" r:id="rId148" xr:uid="{8DBF2871-D596-40A6-AF1F-F00F2266FD5E}"/>
    <hyperlink ref="C52" r:id="rId149" xr:uid="{1A08337A-402C-4368-A1D2-83E7930E6B95}"/>
    <hyperlink ref="G52" r:id="rId150" xr:uid="{8FB6A85D-D555-4545-B93E-E048CC9430FE}"/>
    <hyperlink ref="I52" r:id="rId151" xr:uid="{F72AF862-6DBA-4E77-BE77-FF6FC8A756A7}"/>
    <hyperlink ref="M52" r:id="rId152" xr:uid="{1324C183-4BD0-4A03-9869-0C2257F36D95}"/>
    <hyperlink ref="C30" r:id="rId153" xr:uid="{6289B25D-A6FB-4C8C-8B5F-0D7637C3789A}"/>
    <hyperlink ref="G30" r:id="rId154" xr:uid="{8EB1962C-0FDE-4CA4-A4AB-39450967045A}"/>
    <hyperlink ref="I30" r:id="rId155" xr:uid="{0EC36812-512F-4A0B-BEDE-FD311CA85A79}"/>
    <hyperlink ref="M30" r:id="rId156" xr:uid="{4EFF4CF4-D0E0-49AF-9151-049A77D322A3}"/>
    <hyperlink ref="C8" r:id="rId157" xr:uid="{28C23B97-CE2C-4A52-B5EF-C59D6175565F}"/>
    <hyperlink ref="I8" r:id="rId158" xr:uid="{769EE5D5-B9ED-4FB4-9769-CF46B300B155}"/>
    <hyperlink ref="M8" r:id="rId159" xr:uid="{20B6910D-6211-43DA-8969-B64C68F07C02}"/>
    <hyperlink ref="I60" r:id="rId160" xr:uid="{A1138164-A7AC-4706-A636-BE178852E801}"/>
    <hyperlink ref="M60" r:id="rId161" xr:uid="{31C4E17C-2968-4395-8E3D-416C36CF98C1}"/>
    <hyperlink ref="C60" r:id="rId162" xr:uid="{9F750643-A245-42F1-BA06-16EF4C4DF80D}"/>
    <hyperlink ref="G60" r:id="rId163" xr:uid="{DA748A39-1AB9-4B27-9700-DE16E68073EC}"/>
    <hyperlink ref="C62" r:id="rId164" xr:uid="{5492F527-7349-42BC-AD56-011168AB4434}"/>
    <hyperlink ref="G62" r:id="rId165" xr:uid="{9C0D3EF1-8CAC-4C0F-B6ED-9805302F0C9F}"/>
    <hyperlink ref="I62" r:id="rId166" xr:uid="{9CE91D2A-0523-4FB0-9B21-38C120371996}"/>
    <hyperlink ref="M62" r:id="rId167" xr:uid="{4FE99E13-FE55-4A15-85D3-99B67E6B1AF0}"/>
  </hyperlinks>
  <printOptions horizontalCentered="1"/>
  <pageMargins left="0.2" right="0.2" top="0.5" bottom="0.5" header="0.3" footer="0.3"/>
  <pageSetup paperSize="17" orientation="landscape" r:id="rId168"/>
  <headerFooter>
    <oddFooter>&amp;A&amp;RPage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N74"/>
  <sheetViews>
    <sheetView zoomScaleNormal="100" workbookViewId="0">
      <pane ySplit="6" topLeftCell="A7" activePane="bottomLeft" state="frozen"/>
      <selection pane="bottomLeft" activeCell="B62" sqref="B62:N62"/>
    </sheetView>
  </sheetViews>
  <sheetFormatPr defaultRowHeight="12.75"/>
  <cols>
    <col min="1" max="1" width="14.140625" customWidth="1"/>
    <col min="2" max="13" width="16.7109375" customWidth="1"/>
  </cols>
  <sheetData>
    <row r="1" spans="1:13" ht="24.75" customHeight="1">
      <c r="A1" s="6412" t="s">
        <v>569</v>
      </c>
      <c r="B1" s="6498"/>
      <c r="C1" s="6498"/>
      <c r="D1" s="6498"/>
      <c r="E1" s="6498"/>
      <c r="F1" s="6498"/>
      <c r="G1" s="6498"/>
      <c r="H1" s="6498"/>
      <c r="I1" s="6498"/>
      <c r="J1" s="6498"/>
      <c r="K1" s="6498"/>
      <c r="L1" s="6498"/>
      <c r="M1" s="6498"/>
    </row>
    <row r="2" spans="1:13" ht="12" customHeight="1">
      <c r="A2" s="6499"/>
      <c r="B2" s="6500"/>
      <c r="C2" s="6500"/>
      <c r="D2" s="6500"/>
      <c r="E2" s="6500"/>
      <c r="F2" s="6500"/>
      <c r="G2" s="6500"/>
      <c r="H2" s="6500"/>
      <c r="I2" s="6500"/>
      <c r="J2" s="6500"/>
      <c r="K2" s="6500"/>
      <c r="L2" s="6500"/>
      <c r="M2" s="6500"/>
    </row>
    <row r="3" spans="1:13" ht="18.75" customHeight="1">
      <c r="A3" s="258"/>
      <c r="B3" s="20" t="s">
        <v>95</v>
      </c>
      <c r="C3" s="20" t="s">
        <v>96</v>
      </c>
      <c r="D3" s="20" t="s">
        <v>97</v>
      </c>
      <c r="E3" s="20" t="s">
        <v>98</v>
      </c>
      <c r="F3" s="20" t="s">
        <v>99</v>
      </c>
      <c r="G3" s="20" t="s">
        <v>100</v>
      </c>
      <c r="H3" s="20" t="s">
        <v>101</v>
      </c>
      <c r="I3" s="20" t="s">
        <v>102</v>
      </c>
      <c r="J3" s="20" t="s">
        <v>103</v>
      </c>
      <c r="K3" s="20" t="s">
        <v>104</v>
      </c>
      <c r="L3" s="20" t="s">
        <v>105</v>
      </c>
      <c r="M3" s="20" t="s">
        <v>106</v>
      </c>
    </row>
    <row r="4" spans="1:13" ht="18.75" customHeight="1">
      <c r="A4" s="258"/>
      <c r="B4" s="6494" t="s">
        <v>381</v>
      </c>
      <c r="C4" s="6495"/>
      <c r="D4" s="6495"/>
      <c r="E4" s="6495"/>
      <c r="F4" s="6495"/>
      <c r="G4" s="6495"/>
      <c r="H4" s="6495"/>
      <c r="I4" s="6495"/>
      <c r="J4" s="6495"/>
      <c r="K4" s="6495"/>
      <c r="L4" s="6290"/>
      <c r="M4" s="6289"/>
    </row>
    <row r="5" spans="1:13" ht="18.75" customHeight="1">
      <c r="A5" s="37"/>
      <c r="B5" s="6494" t="s">
        <v>382</v>
      </c>
      <c r="C5" s="6290"/>
      <c r="D5" s="6290"/>
      <c r="E5" s="6290"/>
      <c r="F5" s="6290"/>
      <c r="G5" s="6289"/>
      <c r="H5" s="6494" t="s">
        <v>383</v>
      </c>
      <c r="I5" s="6290"/>
      <c r="J5" s="6290"/>
      <c r="K5" s="6290"/>
      <c r="L5" s="6290"/>
      <c r="M5" s="6289"/>
    </row>
    <row r="6" spans="1:13" ht="27" customHeight="1">
      <c r="A6" s="257" t="s">
        <v>2</v>
      </c>
      <c r="B6" s="79" t="s">
        <v>375</v>
      </c>
      <c r="C6" s="79" t="s">
        <v>376</v>
      </c>
      <c r="D6" s="79" t="s">
        <v>377</v>
      </c>
      <c r="E6" s="79" t="s">
        <v>378</v>
      </c>
      <c r="F6" s="79" t="s">
        <v>379</v>
      </c>
      <c r="G6" s="79" t="s">
        <v>380</v>
      </c>
      <c r="H6" s="79" t="s">
        <v>375</v>
      </c>
      <c r="I6" s="79" t="s">
        <v>376</v>
      </c>
      <c r="J6" s="79" t="s">
        <v>377</v>
      </c>
      <c r="K6" s="79" t="s">
        <v>378</v>
      </c>
      <c r="L6" s="79" t="s">
        <v>379</v>
      </c>
      <c r="M6" s="79" t="s">
        <v>380</v>
      </c>
    </row>
    <row r="7" spans="1:13" ht="38.25" customHeight="1">
      <c r="A7" s="89" t="s">
        <v>11</v>
      </c>
      <c r="B7" s="1974" t="s">
        <v>1432</v>
      </c>
      <c r="C7" s="2024" t="s">
        <v>1433</v>
      </c>
      <c r="D7" s="1974" t="s">
        <v>1434</v>
      </c>
      <c r="E7" s="1974" t="s">
        <v>725</v>
      </c>
      <c r="F7" s="1974" t="s">
        <v>1435</v>
      </c>
      <c r="G7" s="2024" t="s">
        <v>1436</v>
      </c>
      <c r="H7" s="1974" t="s">
        <v>1437</v>
      </c>
      <c r="I7" s="1977" t="s">
        <v>1438</v>
      </c>
      <c r="J7" s="1974" t="s">
        <v>1439</v>
      </c>
      <c r="K7" s="1974"/>
      <c r="L7" s="1974" t="s">
        <v>1440</v>
      </c>
      <c r="M7" s="1977"/>
    </row>
    <row r="8" spans="1:13" ht="38.25" customHeight="1">
      <c r="A8" s="89" t="s">
        <v>12</v>
      </c>
      <c r="B8" s="5847" t="s">
        <v>3120</v>
      </c>
      <c r="C8" s="5848" t="s">
        <v>3121</v>
      </c>
      <c r="D8" s="5847" t="s">
        <v>3122</v>
      </c>
      <c r="E8" s="5847" t="s">
        <v>398</v>
      </c>
      <c r="F8" s="5847" t="s">
        <v>3123</v>
      </c>
      <c r="G8" s="5847" t="s">
        <v>398</v>
      </c>
      <c r="H8" s="5847" t="s">
        <v>3124</v>
      </c>
      <c r="I8" s="5848" t="s">
        <v>3125</v>
      </c>
      <c r="J8" s="5847" t="s">
        <v>3126</v>
      </c>
      <c r="K8" s="5847" t="s">
        <v>398</v>
      </c>
      <c r="L8" s="5847" t="s">
        <v>3127</v>
      </c>
      <c r="M8" s="5849" t="s">
        <v>398</v>
      </c>
    </row>
    <row r="9" spans="1:13" ht="38.25" customHeight="1">
      <c r="A9" s="89" t="s">
        <v>13</v>
      </c>
      <c r="B9" s="4029" t="s">
        <v>2282</v>
      </c>
      <c r="C9" s="4031" t="s">
        <v>2283</v>
      </c>
      <c r="D9" s="4029" t="s">
        <v>2284</v>
      </c>
      <c r="E9" s="4029" t="s">
        <v>725</v>
      </c>
      <c r="F9" s="4029" t="s">
        <v>2285</v>
      </c>
      <c r="G9" s="4031" t="s">
        <v>2286</v>
      </c>
      <c r="H9" s="4029" t="s">
        <v>2287</v>
      </c>
      <c r="I9" s="4030" t="s">
        <v>2288</v>
      </c>
      <c r="J9" s="4029" t="s">
        <v>2289</v>
      </c>
      <c r="K9" s="4029" t="s">
        <v>398</v>
      </c>
      <c r="L9" s="4029" t="s">
        <v>2290</v>
      </c>
      <c r="M9" s="4030" t="s">
        <v>2291</v>
      </c>
    </row>
    <row r="10" spans="1:13" ht="38.25" customHeight="1">
      <c r="A10" s="89" t="s">
        <v>14</v>
      </c>
      <c r="B10" s="3552" t="s">
        <v>2081</v>
      </c>
      <c r="C10" s="3553" t="s">
        <v>2082</v>
      </c>
      <c r="D10" s="3552" t="s">
        <v>2083</v>
      </c>
      <c r="E10" s="3552" t="s">
        <v>725</v>
      </c>
      <c r="F10" s="3552" t="s">
        <v>2084</v>
      </c>
      <c r="G10" s="3553" t="s">
        <v>2085</v>
      </c>
      <c r="H10" s="3552" t="s">
        <v>2086</v>
      </c>
      <c r="I10" s="3555" t="s">
        <v>2087</v>
      </c>
      <c r="J10" s="3552" t="s">
        <v>2088</v>
      </c>
      <c r="K10" s="3552" t="s">
        <v>725</v>
      </c>
      <c r="L10" s="3552" t="s">
        <v>2089</v>
      </c>
      <c r="M10" s="3554" t="s">
        <v>725</v>
      </c>
    </row>
    <row r="11" spans="1:13" ht="38.25" customHeight="1">
      <c r="A11" s="89" t="s">
        <v>15</v>
      </c>
      <c r="B11" s="2785" t="s">
        <v>1781</v>
      </c>
      <c r="C11" s="2788" t="s">
        <v>1782</v>
      </c>
      <c r="D11" s="2785" t="s">
        <v>1783</v>
      </c>
      <c r="E11" s="2785" t="s">
        <v>725</v>
      </c>
      <c r="F11" s="2785" t="s">
        <v>725</v>
      </c>
      <c r="G11" s="2787" t="s">
        <v>725</v>
      </c>
      <c r="H11" s="2785" t="s">
        <v>1784</v>
      </c>
      <c r="I11" s="2789" t="s">
        <v>1785</v>
      </c>
      <c r="J11" s="2785" t="s">
        <v>1786</v>
      </c>
      <c r="K11" s="2785" t="s">
        <v>725</v>
      </c>
      <c r="L11" s="2785" t="s">
        <v>1787</v>
      </c>
      <c r="M11" s="2786" t="s">
        <v>725</v>
      </c>
    </row>
    <row r="12" spans="1:13" ht="38.25" customHeight="1">
      <c r="A12" s="89" t="s">
        <v>16</v>
      </c>
      <c r="B12" s="779" t="s">
        <v>851</v>
      </c>
      <c r="C12" s="780" t="s">
        <v>852</v>
      </c>
      <c r="D12" s="779" t="s">
        <v>853</v>
      </c>
      <c r="E12" s="779" t="s">
        <v>398</v>
      </c>
      <c r="F12" s="779" t="s">
        <v>854</v>
      </c>
      <c r="G12" s="780" t="s">
        <v>855</v>
      </c>
      <c r="H12" s="779" t="s">
        <v>856</v>
      </c>
      <c r="I12" s="781" t="s">
        <v>857</v>
      </c>
      <c r="J12" s="779" t="s">
        <v>858</v>
      </c>
      <c r="K12" s="779" t="s">
        <v>398</v>
      </c>
      <c r="L12" s="779" t="s">
        <v>859</v>
      </c>
      <c r="M12" s="782" t="s">
        <v>860</v>
      </c>
    </row>
    <row r="13" spans="1:13" ht="38.25" customHeight="1">
      <c r="A13" s="89" t="s">
        <v>17</v>
      </c>
      <c r="B13" s="5051" t="s">
        <v>2776</v>
      </c>
      <c r="C13" s="5054" t="s">
        <v>2777</v>
      </c>
      <c r="D13" s="5051" t="s">
        <v>2778</v>
      </c>
      <c r="E13" s="5051" t="s">
        <v>398</v>
      </c>
      <c r="F13" s="5051" t="s">
        <v>2770</v>
      </c>
      <c r="G13" s="5053" t="s">
        <v>398</v>
      </c>
      <c r="H13" s="5051" t="s">
        <v>2779</v>
      </c>
      <c r="I13" s="5055" t="s">
        <v>2780</v>
      </c>
      <c r="J13" s="5051" t="s">
        <v>2781</v>
      </c>
      <c r="K13" s="5051" t="s">
        <v>398</v>
      </c>
      <c r="L13" s="5051" t="s">
        <v>2782</v>
      </c>
      <c r="M13" s="5052" t="s">
        <v>398</v>
      </c>
    </row>
    <row r="14" spans="1:13" ht="38.25" customHeight="1">
      <c r="A14" s="89" t="s">
        <v>18</v>
      </c>
      <c r="B14" s="1037" t="s">
        <v>1024</v>
      </c>
      <c r="C14" s="1038" t="s">
        <v>1025</v>
      </c>
      <c r="D14" s="1037" t="s">
        <v>1026</v>
      </c>
      <c r="E14" s="1037" t="s">
        <v>398</v>
      </c>
      <c r="F14" s="1037" t="s">
        <v>1027</v>
      </c>
      <c r="G14" s="1039" t="s">
        <v>1028</v>
      </c>
      <c r="H14" s="1037" t="s">
        <v>1029</v>
      </c>
      <c r="I14" s="1040" t="s">
        <v>1030</v>
      </c>
      <c r="J14" s="1037" t="s">
        <v>1031</v>
      </c>
      <c r="K14" s="1037" t="s">
        <v>398</v>
      </c>
      <c r="L14" s="1037" t="s">
        <v>1032</v>
      </c>
      <c r="M14" s="1040" t="s">
        <v>1033</v>
      </c>
    </row>
    <row r="15" spans="1:13" ht="38.25" customHeight="1">
      <c r="A15" s="89" t="s">
        <v>19</v>
      </c>
      <c r="B15" s="2499" t="s">
        <v>1661</v>
      </c>
      <c r="C15" s="2501" t="s">
        <v>1662</v>
      </c>
      <c r="D15" s="2499" t="s">
        <v>1663</v>
      </c>
      <c r="E15" s="2499" t="s">
        <v>398</v>
      </c>
      <c r="F15" s="2499" t="s">
        <v>1664</v>
      </c>
      <c r="G15" s="2500" t="s">
        <v>398</v>
      </c>
      <c r="H15" s="2499" t="s">
        <v>1665</v>
      </c>
      <c r="I15" s="2502" t="s">
        <v>1666</v>
      </c>
      <c r="J15" s="2499" t="s">
        <v>1667</v>
      </c>
      <c r="K15" s="2499" t="s">
        <v>398</v>
      </c>
      <c r="L15" s="2499" t="s">
        <v>1668</v>
      </c>
      <c r="M15" s="2502" t="s">
        <v>1666</v>
      </c>
    </row>
    <row r="16" spans="1:13" ht="38.25" customHeight="1">
      <c r="A16" s="89" t="s">
        <v>20</v>
      </c>
      <c r="B16" s="3171" t="s">
        <v>1918</v>
      </c>
      <c r="C16" s="3174" t="s">
        <v>1919</v>
      </c>
      <c r="D16" s="3171" t="s">
        <v>1920</v>
      </c>
      <c r="E16" s="3171"/>
      <c r="F16" s="3171" t="s">
        <v>1921</v>
      </c>
      <c r="G16" s="3173"/>
      <c r="H16" s="3171" t="s">
        <v>1922</v>
      </c>
      <c r="I16" s="3175" t="s">
        <v>1923</v>
      </c>
      <c r="J16" s="3171" t="s">
        <v>1924</v>
      </c>
      <c r="K16" s="3171"/>
      <c r="L16" s="3171" t="s">
        <v>1925</v>
      </c>
      <c r="M16" s="3172"/>
    </row>
    <row r="17" spans="1:13" ht="38.25" customHeight="1">
      <c r="A17" s="89" t="s">
        <v>21</v>
      </c>
      <c r="B17" s="911" t="s">
        <v>941</v>
      </c>
      <c r="C17" s="915" t="s">
        <v>942</v>
      </c>
      <c r="D17" s="911" t="s">
        <v>943</v>
      </c>
      <c r="E17" s="911" t="s">
        <v>398</v>
      </c>
      <c r="F17" s="911" t="s">
        <v>944</v>
      </c>
      <c r="G17" s="915" t="s">
        <v>398</v>
      </c>
      <c r="H17" s="911" t="s">
        <v>945</v>
      </c>
      <c r="I17" s="914" t="s">
        <v>946</v>
      </c>
      <c r="J17" s="911" t="s">
        <v>947</v>
      </c>
      <c r="K17" s="911" t="s">
        <v>398</v>
      </c>
      <c r="L17" s="911" t="s">
        <v>948</v>
      </c>
      <c r="M17" s="914" t="s">
        <v>398</v>
      </c>
    </row>
    <row r="18" spans="1:13" ht="38.25" customHeight="1">
      <c r="A18" s="89" t="s">
        <v>22</v>
      </c>
      <c r="B18" s="509" t="s">
        <v>801</v>
      </c>
      <c r="C18" s="522" t="s">
        <v>802</v>
      </c>
      <c r="D18" s="509" t="s">
        <v>803</v>
      </c>
      <c r="E18" s="509"/>
      <c r="F18" s="509" t="s">
        <v>804</v>
      </c>
      <c r="G18" s="522"/>
      <c r="H18" s="509" t="s">
        <v>805</v>
      </c>
      <c r="I18" s="492" t="s">
        <v>806</v>
      </c>
      <c r="J18" s="509" t="s">
        <v>807</v>
      </c>
      <c r="K18" s="509"/>
      <c r="L18" s="509" t="s">
        <v>808</v>
      </c>
      <c r="M18" s="492" t="s">
        <v>809</v>
      </c>
    </row>
    <row r="19" spans="1:13" ht="38.25" customHeight="1">
      <c r="A19" s="89" t="s">
        <v>23</v>
      </c>
      <c r="B19" s="4845" t="s">
        <v>2637</v>
      </c>
      <c r="C19" s="4848" t="s">
        <v>2638</v>
      </c>
      <c r="D19" s="4845" t="s">
        <v>2639</v>
      </c>
      <c r="E19" s="4845"/>
      <c r="F19" s="4845" t="s">
        <v>2640</v>
      </c>
      <c r="G19" s="4847"/>
      <c r="H19" s="4845" t="s">
        <v>2641</v>
      </c>
      <c r="I19" s="4849" t="s">
        <v>2642</v>
      </c>
      <c r="J19" s="4845" t="s">
        <v>2643</v>
      </c>
      <c r="K19" s="4845"/>
      <c r="L19" s="4845" t="s">
        <v>2644</v>
      </c>
      <c r="M19" s="4846"/>
    </row>
    <row r="20" spans="1:13" ht="38.25" customHeight="1">
      <c r="A20" s="89" t="s">
        <v>24</v>
      </c>
      <c r="B20" s="5137" t="s">
        <v>2824</v>
      </c>
      <c r="C20" s="5138" t="s">
        <v>2825</v>
      </c>
      <c r="D20" s="5137" t="s">
        <v>2826</v>
      </c>
      <c r="E20" s="5137"/>
      <c r="F20" s="5137" t="s">
        <v>2827</v>
      </c>
      <c r="G20" s="5138" t="s">
        <v>2828</v>
      </c>
      <c r="H20" s="5137" t="s">
        <v>2829</v>
      </c>
      <c r="I20" s="5139" t="s">
        <v>2830</v>
      </c>
      <c r="J20" s="5137" t="s">
        <v>2831</v>
      </c>
      <c r="K20" s="5137"/>
      <c r="L20" s="5137" t="s">
        <v>2832</v>
      </c>
      <c r="M20" s="5139" t="s">
        <v>2833</v>
      </c>
    </row>
    <row r="21" spans="1:13" ht="38.25" customHeight="1">
      <c r="A21" s="89" t="s">
        <v>25</v>
      </c>
      <c r="B21" s="1071" t="s">
        <v>1059</v>
      </c>
      <c r="C21" s="1105" t="s">
        <v>1060</v>
      </c>
      <c r="D21" s="1071" t="s">
        <v>1061</v>
      </c>
      <c r="E21" s="1071"/>
      <c r="F21" s="1071" t="s">
        <v>1062</v>
      </c>
      <c r="G21" s="1072"/>
      <c r="H21" s="1071" t="s">
        <v>1063</v>
      </c>
      <c r="I21" s="1106" t="s">
        <v>1064</v>
      </c>
      <c r="J21" s="1071" t="s">
        <v>1065</v>
      </c>
      <c r="K21" s="1071"/>
      <c r="L21" s="1071" t="s">
        <v>1066</v>
      </c>
      <c r="M21" s="1103"/>
    </row>
    <row r="22" spans="1:13" ht="38.25" customHeight="1">
      <c r="A22" s="89" t="s">
        <v>26</v>
      </c>
      <c r="B22" s="5229" t="s">
        <v>2853</v>
      </c>
      <c r="C22" s="5230" t="s">
        <v>2854</v>
      </c>
      <c r="D22" s="5229" t="s">
        <v>2855</v>
      </c>
      <c r="E22" s="5229" t="s">
        <v>1045</v>
      </c>
      <c r="F22" s="5229" t="s">
        <v>2856</v>
      </c>
      <c r="G22" s="5229" t="s">
        <v>1045</v>
      </c>
      <c r="H22" s="5229" t="s">
        <v>2857</v>
      </c>
      <c r="I22" s="5231" t="s">
        <v>2858</v>
      </c>
      <c r="J22" s="5229" t="s">
        <v>2859</v>
      </c>
      <c r="K22" s="5229" t="s">
        <v>1045</v>
      </c>
      <c r="L22" s="5229" t="s">
        <v>2860</v>
      </c>
      <c r="M22" s="5229" t="s">
        <v>1045</v>
      </c>
    </row>
    <row r="23" spans="1:13" ht="38.25" customHeight="1">
      <c r="A23" s="89" t="s">
        <v>27</v>
      </c>
      <c r="B23" s="3458" t="s">
        <v>2040</v>
      </c>
      <c r="C23" s="3460" t="s">
        <v>2041</v>
      </c>
      <c r="D23" s="3458"/>
      <c r="E23" s="3458"/>
      <c r="F23" s="3458" t="s">
        <v>2042</v>
      </c>
      <c r="G23" s="3459"/>
      <c r="H23" s="3458" t="s">
        <v>2043</v>
      </c>
      <c r="I23" s="3461" t="s">
        <v>2044</v>
      </c>
      <c r="J23" s="3458"/>
      <c r="K23" s="3458"/>
      <c r="L23" s="3458" t="s">
        <v>2045</v>
      </c>
      <c r="M23" s="336"/>
    </row>
    <row r="24" spans="1:13" ht="38.25" customHeight="1">
      <c r="A24" s="89" t="s">
        <v>28</v>
      </c>
      <c r="B24" s="1200" t="s">
        <v>1089</v>
      </c>
      <c r="C24" s="1203" t="s">
        <v>1090</v>
      </c>
      <c r="D24" s="1200" t="s">
        <v>1091</v>
      </c>
      <c r="E24" s="1200" t="s">
        <v>398</v>
      </c>
      <c r="F24" s="1200" t="s">
        <v>1092</v>
      </c>
      <c r="G24" s="1202" t="s">
        <v>398</v>
      </c>
      <c r="H24" s="1200" t="s">
        <v>1093</v>
      </c>
      <c r="I24" s="1204" t="s">
        <v>1094</v>
      </c>
      <c r="J24" s="1200" t="s">
        <v>1095</v>
      </c>
      <c r="K24" s="1200" t="s">
        <v>398</v>
      </c>
      <c r="L24" s="1200" t="s">
        <v>1096</v>
      </c>
      <c r="M24" s="1201" t="s">
        <v>398</v>
      </c>
    </row>
    <row r="25" spans="1:13" ht="38.25" customHeight="1">
      <c r="A25" s="89" t="s">
        <v>29</v>
      </c>
      <c r="B25" s="1870" t="s">
        <v>1365</v>
      </c>
      <c r="C25" s="1871" t="s">
        <v>1366</v>
      </c>
      <c r="D25" s="1870" t="s">
        <v>1367</v>
      </c>
      <c r="E25" s="1869"/>
      <c r="F25" s="1869"/>
      <c r="G25" s="1870"/>
      <c r="H25" s="1870" t="s">
        <v>1368</v>
      </c>
      <c r="I25" s="1872" t="s">
        <v>1369</v>
      </c>
      <c r="J25" s="1870" t="s">
        <v>1370</v>
      </c>
      <c r="K25" s="206"/>
      <c r="L25" s="206"/>
      <c r="M25" s="206"/>
    </row>
    <row r="26" spans="1:13" ht="38.25" customHeight="1">
      <c r="A26" s="89" t="s">
        <v>30</v>
      </c>
      <c r="B26" s="2882" t="s">
        <v>1813</v>
      </c>
      <c r="C26" s="2883"/>
      <c r="D26" s="2882"/>
      <c r="E26" s="2882"/>
      <c r="F26" s="2882"/>
      <c r="G26" s="2883"/>
      <c r="H26" s="2882" t="s">
        <v>1814</v>
      </c>
      <c r="I26" s="397"/>
      <c r="J26" s="400"/>
      <c r="K26" s="400"/>
      <c r="L26" s="400"/>
      <c r="M26" s="403"/>
    </row>
    <row r="27" spans="1:13" ht="38.25" customHeight="1">
      <c r="A27" s="89" t="s">
        <v>31</v>
      </c>
      <c r="B27" s="509" t="s">
        <v>763</v>
      </c>
      <c r="C27" s="522" t="s">
        <v>754</v>
      </c>
      <c r="D27" s="509" t="s">
        <v>755</v>
      </c>
      <c r="E27" s="509" t="s">
        <v>398</v>
      </c>
      <c r="F27" s="509" t="s">
        <v>756</v>
      </c>
      <c r="G27" s="522" t="s">
        <v>757</v>
      </c>
      <c r="H27" s="509" t="s">
        <v>758</v>
      </c>
      <c r="I27" s="492" t="s">
        <v>759</v>
      </c>
      <c r="J27" s="509" t="s">
        <v>760</v>
      </c>
      <c r="K27" s="509" t="s">
        <v>398</v>
      </c>
      <c r="L27" s="509" t="s">
        <v>761</v>
      </c>
      <c r="M27" s="492" t="s">
        <v>762</v>
      </c>
    </row>
    <row r="28" spans="1:13" ht="38.25" customHeight="1">
      <c r="A28" s="89" t="s">
        <v>32</v>
      </c>
      <c r="B28" s="2977" t="s">
        <v>1839</v>
      </c>
      <c r="C28" s="2978" t="s">
        <v>1840</v>
      </c>
      <c r="D28" s="2977" t="s">
        <v>1841</v>
      </c>
      <c r="E28" s="2977" t="s">
        <v>821</v>
      </c>
      <c r="F28" s="2977" t="s">
        <v>1842</v>
      </c>
      <c r="G28" s="2978" t="s">
        <v>1843</v>
      </c>
      <c r="H28" s="2977" t="s">
        <v>1844</v>
      </c>
      <c r="I28" s="2979" t="s">
        <v>1845</v>
      </c>
      <c r="J28" s="2977" t="s">
        <v>1846</v>
      </c>
      <c r="K28" s="2977" t="s">
        <v>821</v>
      </c>
      <c r="L28" s="2977" t="s">
        <v>1847</v>
      </c>
      <c r="M28" s="2980" t="s">
        <v>1848</v>
      </c>
    </row>
    <row r="29" spans="1:13" ht="38.25" customHeight="1">
      <c r="A29" s="89" t="s">
        <v>33</v>
      </c>
      <c r="B29" s="5436" t="s">
        <v>2932</v>
      </c>
      <c r="C29" s="5438" t="s">
        <v>2933</v>
      </c>
      <c r="D29" s="5436" t="s">
        <v>2934</v>
      </c>
      <c r="E29" s="5436" t="s">
        <v>398</v>
      </c>
      <c r="F29" s="5436" t="s">
        <v>2935</v>
      </c>
      <c r="G29" s="5438" t="s">
        <v>2936</v>
      </c>
      <c r="H29" s="5436" t="s">
        <v>2937</v>
      </c>
      <c r="I29" s="5437" t="s">
        <v>2938</v>
      </c>
      <c r="J29" s="5436" t="s">
        <v>2939</v>
      </c>
      <c r="K29" s="5436" t="s">
        <v>398</v>
      </c>
      <c r="L29" s="5436" t="s">
        <v>2940</v>
      </c>
      <c r="M29" s="5439" t="s">
        <v>2941</v>
      </c>
    </row>
    <row r="30" spans="1:13" ht="38.25" customHeight="1">
      <c r="A30" s="89" t="s">
        <v>34</v>
      </c>
      <c r="B30" s="5739" t="s">
        <v>3062</v>
      </c>
      <c r="C30" s="5740" t="s">
        <v>3063</v>
      </c>
      <c r="D30" s="5739" t="s">
        <v>3064</v>
      </c>
      <c r="E30" s="5739" t="s">
        <v>398</v>
      </c>
      <c r="F30" s="5739" t="s">
        <v>3065</v>
      </c>
      <c r="G30" s="5740" t="s">
        <v>3066</v>
      </c>
      <c r="H30" s="5739" t="s">
        <v>3067</v>
      </c>
      <c r="I30" s="5741" t="s">
        <v>3068</v>
      </c>
      <c r="J30" s="5739" t="s">
        <v>3069</v>
      </c>
      <c r="K30" s="5739" t="s">
        <v>398</v>
      </c>
      <c r="L30" s="5739" t="s">
        <v>3070</v>
      </c>
      <c r="M30" s="5741" t="s">
        <v>3071</v>
      </c>
    </row>
    <row r="31" spans="1:13" ht="38.25" customHeight="1">
      <c r="A31" s="89" t="s">
        <v>35</v>
      </c>
      <c r="B31" s="4948" t="s">
        <v>2709</v>
      </c>
      <c r="C31" s="4949" t="s">
        <v>2710</v>
      </c>
      <c r="D31" s="4945" t="s">
        <v>2711</v>
      </c>
      <c r="E31" s="4946" t="s">
        <v>725</v>
      </c>
      <c r="F31" s="4946" t="s">
        <v>2712</v>
      </c>
      <c r="G31" s="4950" t="s">
        <v>2713</v>
      </c>
      <c r="H31" s="4951" t="s">
        <v>2714</v>
      </c>
      <c r="I31" s="4952" t="s">
        <v>2715</v>
      </c>
      <c r="J31" s="4946" t="s">
        <v>2716</v>
      </c>
      <c r="K31" s="4946" t="s">
        <v>725</v>
      </c>
      <c r="L31" s="4946" t="s">
        <v>2717</v>
      </c>
      <c r="M31" s="4947" t="s">
        <v>2718</v>
      </c>
    </row>
    <row r="32" spans="1:13" ht="38.25" customHeight="1">
      <c r="A32" s="89" t="s">
        <v>36</v>
      </c>
      <c r="B32" s="3270" t="s">
        <v>1962</v>
      </c>
      <c r="C32" s="3273" t="s">
        <v>1963</v>
      </c>
      <c r="D32" s="3270" t="s">
        <v>1964</v>
      </c>
      <c r="E32" s="3270" t="s">
        <v>1965</v>
      </c>
      <c r="F32" s="3270" t="s">
        <v>1965</v>
      </c>
      <c r="G32" s="3272" t="s">
        <v>398</v>
      </c>
      <c r="H32" s="3270" t="s">
        <v>1966</v>
      </c>
      <c r="I32" s="3271" t="s">
        <v>1967</v>
      </c>
      <c r="J32" s="3270" t="s">
        <v>1968</v>
      </c>
      <c r="K32" s="3270" t="s">
        <v>1969</v>
      </c>
      <c r="L32" s="3270" t="s">
        <v>1969</v>
      </c>
      <c r="M32" s="3271" t="s">
        <v>398</v>
      </c>
    </row>
    <row r="33" spans="1:13" ht="38.25" customHeight="1">
      <c r="A33" s="89" t="s">
        <v>37</v>
      </c>
      <c r="B33" s="2208" t="s">
        <v>1540</v>
      </c>
      <c r="C33" s="2211" t="s">
        <v>1541</v>
      </c>
      <c r="D33" s="2208" t="s">
        <v>1542</v>
      </c>
      <c r="E33" s="2208" t="s">
        <v>398</v>
      </c>
      <c r="F33" s="2208" t="s">
        <v>1543</v>
      </c>
      <c r="G33" s="2210"/>
      <c r="H33" s="2208" t="s">
        <v>1544</v>
      </c>
      <c r="I33" s="2212" t="s">
        <v>1545</v>
      </c>
      <c r="J33" s="2208" t="s">
        <v>1546</v>
      </c>
      <c r="K33" s="2208" t="s">
        <v>398</v>
      </c>
      <c r="L33" s="2208" t="s">
        <v>1547</v>
      </c>
      <c r="M33" s="2209"/>
    </row>
    <row r="34" spans="1:13" ht="38.25" customHeight="1">
      <c r="A34" s="89" t="s">
        <v>38</v>
      </c>
      <c r="B34" s="4129" t="s">
        <v>1874</v>
      </c>
      <c r="C34" s="4131" t="s">
        <v>398</v>
      </c>
      <c r="D34" s="4129" t="s">
        <v>398</v>
      </c>
      <c r="E34" s="4129" t="s">
        <v>398</v>
      </c>
      <c r="F34" s="4129" t="s">
        <v>398</v>
      </c>
      <c r="G34" s="4131" t="s">
        <v>398</v>
      </c>
      <c r="H34" s="4129" t="s">
        <v>1874</v>
      </c>
      <c r="I34" s="4130" t="s">
        <v>398</v>
      </c>
      <c r="J34" s="4129" t="s">
        <v>398</v>
      </c>
      <c r="K34" s="4129" t="s">
        <v>398</v>
      </c>
      <c r="L34" s="4129" t="s">
        <v>398</v>
      </c>
      <c r="M34" s="4130" t="s">
        <v>398</v>
      </c>
    </row>
    <row r="35" spans="1:13" ht="38.25" customHeight="1">
      <c r="A35" s="89" t="s">
        <v>39</v>
      </c>
      <c r="B35" s="424"/>
      <c r="C35" s="425"/>
      <c r="D35" s="424"/>
      <c r="E35" s="424"/>
      <c r="F35" s="424"/>
      <c r="G35" s="424"/>
      <c r="H35" s="1862" t="s">
        <v>1342</v>
      </c>
      <c r="I35" s="1863" t="s">
        <v>1343</v>
      </c>
      <c r="J35" s="1862" t="s">
        <v>1344</v>
      </c>
      <c r="K35" s="1862" t="s">
        <v>1345</v>
      </c>
      <c r="L35" s="1862"/>
      <c r="M35" s="1864"/>
    </row>
    <row r="36" spans="1:13" ht="38.25" customHeight="1">
      <c r="A36" s="89" t="s">
        <v>40</v>
      </c>
      <c r="B36" s="2120" t="s">
        <v>1486</v>
      </c>
      <c r="C36" s="2121" t="s">
        <v>1487</v>
      </c>
      <c r="D36" s="2120" t="s">
        <v>1488</v>
      </c>
      <c r="E36" s="2120" t="s">
        <v>398</v>
      </c>
      <c r="F36" s="2120" t="s">
        <v>1489</v>
      </c>
      <c r="G36" s="2121" t="s">
        <v>1490</v>
      </c>
      <c r="H36" s="2120" t="s">
        <v>1491</v>
      </c>
      <c r="I36" s="2122" t="s">
        <v>1492</v>
      </c>
      <c r="J36" s="2120" t="s">
        <v>1493</v>
      </c>
      <c r="K36" s="2120" t="s">
        <v>398</v>
      </c>
      <c r="L36" s="2120" t="s">
        <v>1494</v>
      </c>
      <c r="M36" s="2122" t="s">
        <v>1495</v>
      </c>
    </row>
    <row r="37" spans="1:13" ht="38.25" customHeight="1">
      <c r="A37" s="89" t="s">
        <v>41</v>
      </c>
      <c r="B37" s="3748" t="s">
        <v>2162</v>
      </c>
      <c r="C37" s="3752" t="s">
        <v>2163</v>
      </c>
      <c r="D37" s="3748" t="s">
        <v>2164</v>
      </c>
      <c r="E37" s="3748"/>
      <c r="F37" s="3748"/>
      <c r="G37" s="3750"/>
      <c r="H37" s="3748" t="s">
        <v>2165</v>
      </c>
      <c r="I37" s="3751" t="s">
        <v>2166</v>
      </c>
      <c r="J37" s="3748" t="s">
        <v>2167</v>
      </c>
      <c r="K37" s="3748"/>
      <c r="L37" s="3748" t="s">
        <v>2168</v>
      </c>
      <c r="M37" s="3749"/>
    </row>
    <row r="38" spans="1:13" ht="38.25" customHeight="1">
      <c r="A38" s="89" t="s">
        <v>42</v>
      </c>
      <c r="B38" s="3366" t="s">
        <v>2003</v>
      </c>
      <c r="C38" s="3367" t="s">
        <v>2004</v>
      </c>
      <c r="D38" s="3366" t="s">
        <v>2005</v>
      </c>
      <c r="E38" s="3366" t="s">
        <v>725</v>
      </c>
      <c r="F38" s="3366" t="s">
        <v>2006</v>
      </c>
      <c r="G38" s="3369" t="s">
        <v>725</v>
      </c>
      <c r="H38" s="3366" t="s">
        <v>2007</v>
      </c>
      <c r="I38" s="3367" t="s">
        <v>2008</v>
      </c>
      <c r="J38" s="3368" t="s">
        <v>2009</v>
      </c>
      <c r="K38" s="3368" t="s">
        <v>725</v>
      </c>
      <c r="L38" s="3368" t="s">
        <v>2010</v>
      </c>
      <c r="M38" s="3365" t="s">
        <v>725</v>
      </c>
    </row>
    <row r="39" spans="1:13" ht="38.25" customHeight="1">
      <c r="A39" s="89" t="s">
        <v>43</v>
      </c>
      <c r="B39" s="2594" t="s">
        <v>1709</v>
      </c>
      <c r="C39" s="2597" t="s">
        <v>1710</v>
      </c>
      <c r="D39" s="2594" t="s">
        <v>1711</v>
      </c>
      <c r="E39" s="2594" t="s">
        <v>398</v>
      </c>
      <c r="F39" s="2594" t="s">
        <v>1712</v>
      </c>
      <c r="G39" s="2596" t="s">
        <v>1713</v>
      </c>
      <c r="H39" s="2594" t="s">
        <v>1714</v>
      </c>
      <c r="I39" s="2598" t="s">
        <v>1715</v>
      </c>
      <c r="J39" s="2594" t="s">
        <v>1716</v>
      </c>
      <c r="K39" s="2594" t="s">
        <v>725</v>
      </c>
      <c r="L39" s="2594" t="s">
        <v>1717</v>
      </c>
      <c r="M39" s="2595" t="s">
        <v>1718</v>
      </c>
    </row>
    <row r="40" spans="1:13" ht="38.25" customHeight="1">
      <c r="A40" s="89" t="s">
        <v>44</v>
      </c>
      <c r="B40" s="1393" t="s">
        <v>1175</v>
      </c>
      <c r="C40" s="1395" t="s">
        <v>1176</v>
      </c>
      <c r="D40" s="1393" t="s">
        <v>1177</v>
      </c>
      <c r="E40" s="1393"/>
      <c r="F40" s="1393" t="s">
        <v>1178</v>
      </c>
      <c r="G40" s="1393"/>
      <c r="H40" s="1393" t="s">
        <v>1179</v>
      </c>
      <c r="I40" s="1395" t="s">
        <v>1180</v>
      </c>
      <c r="J40" s="1393" t="s">
        <v>1181</v>
      </c>
      <c r="K40" s="1393"/>
      <c r="L40" s="1393" t="s">
        <v>1182</v>
      </c>
      <c r="M40" s="1394"/>
    </row>
    <row r="41" spans="1:13" ht="38.25" customHeight="1">
      <c r="A41" s="89" t="s">
        <v>45</v>
      </c>
      <c r="B41" s="911" t="s">
        <v>983</v>
      </c>
      <c r="C41" s="885" t="s">
        <v>984</v>
      </c>
      <c r="D41" s="884" t="s">
        <v>985</v>
      </c>
      <c r="E41" s="884" t="s">
        <v>398</v>
      </c>
      <c r="F41" s="884" t="s">
        <v>986</v>
      </c>
      <c r="G41" s="884" t="s">
        <v>398</v>
      </c>
      <c r="H41" s="884" t="s">
        <v>987</v>
      </c>
      <c r="I41" s="885" t="s">
        <v>988</v>
      </c>
      <c r="J41" s="884" t="s">
        <v>989</v>
      </c>
      <c r="K41" s="884" t="s">
        <v>398</v>
      </c>
      <c r="L41" s="884" t="s">
        <v>990</v>
      </c>
      <c r="M41" s="875" t="s">
        <v>398</v>
      </c>
    </row>
    <row r="42" spans="1:13" ht="38.25" customHeight="1">
      <c r="A42" s="89" t="s">
        <v>46</v>
      </c>
      <c r="B42" s="1487" t="s">
        <v>1210</v>
      </c>
      <c r="C42" s="1489" t="s">
        <v>1211</v>
      </c>
      <c r="D42" s="1487" t="s">
        <v>1212</v>
      </c>
      <c r="E42" s="1487" t="s">
        <v>779</v>
      </c>
      <c r="F42" s="1487" t="s">
        <v>1213</v>
      </c>
      <c r="G42" s="1488"/>
      <c r="H42" s="1487" t="s">
        <v>1214</v>
      </c>
      <c r="I42" s="1490" t="s">
        <v>1215</v>
      </c>
      <c r="J42" s="1487" t="s">
        <v>1216</v>
      </c>
      <c r="K42" s="1487" t="s">
        <v>779</v>
      </c>
      <c r="L42" s="1487" t="s">
        <v>1217</v>
      </c>
      <c r="M42" s="1490" t="s">
        <v>1218</v>
      </c>
    </row>
    <row r="43" spans="1:13" ht="38.25" customHeight="1">
      <c r="A43" s="89" t="s">
        <v>47</v>
      </c>
      <c r="B43" s="2316" t="s">
        <v>1584</v>
      </c>
      <c r="C43" s="2318" t="s">
        <v>1585</v>
      </c>
      <c r="D43" s="2316" t="s">
        <v>1586</v>
      </c>
      <c r="E43" s="2316" t="s">
        <v>398</v>
      </c>
      <c r="F43" s="2316" t="s">
        <v>1587</v>
      </c>
      <c r="G43" s="2318" t="s">
        <v>1588</v>
      </c>
      <c r="H43" s="2316" t="s">
        <v>1589</v>
      </c>
      <c r="I43" s="2317" t="s">
        <v>1590</v>
      </c>
      <c r="J43" s="2316" t="s">
        <v>1591</v>
      </c>
      <c r="K43" s="2316" t="s">
        <v>398</v>
      </c>
      <c r="L43" s="2316" t="s">
        <v>1592</v>
      </c>
      <c r="M43" s="2317" t="s">
        <v>1593</v>
      </c>
    </row>
    <row r="44" spans="1:13" ht="38.25" customHeight="1">
      <c r="A44" s="89" t="s">
        <v>48</v>
      </c>
      <c r="B44" s="1297" t="s">
        <v>1128</v>
      </c>
      <c r="C44" s="1298" t="s">
        <v>1129</v>
      </c>
      <c r="D44" s="1297" t="s">
        <v>1130</v>
      </c>
      <c r="E44" s="1297" t="s">
        <v>398</v>
      </c>
      <c r="F44" s="1297" t="s">
        <v>1131</v>
      </c>
      <c r="G44" s="1297" t="s">
        <v>398</v>
      </c>
      <c r="H44" s="1297" t="s">
        <v>1132</v>
      </c>
      <c r="I44" s="1299" t="s">
        <v>1133</v>
      </c>
      <c r="J44" s="1297" t="s">
        <v>1134</v>
      </c>
      <c r="K44" s="1297" t="s">
        <v>398</v>
      </c>
      <c r="L44" s="1297" t="s">
        <v>1135</v>
      </c>
      <c r="M44" s="1297" t="s">
        <v>398</v>
      </c>
    </row>
    <row r="45" spans="1:13" ht="38.25" customHeight="1">
      <c r="A45" s="89" t="s">
        <v>49</v>
      </c>
      <c r="B45" s="884" t="s">
        <v>896</v>
      </c>
      <c r="C45" s="885" t="s">
        <v>897</v>
      </c>
      <c r="D45" s="884" t="s">
        <v>898</v>
      </c>
      <c r="E45" s="884" t="s">
        <v>899</v>
      </c>
      <c r="F45" s="884" t="s">
        <v>900</v>
      </c>
      <c r="G45" s="885" t="s">
        <v>901</v>
      </c>
      <c r="H45" s="884" t="s">
        <v>902</v>
      </c>
      <c r="I45" s="885" t="s">
        <v>903</v>
      </c>
      <c r="J45" s="884" t="s">
        <v>904</v>
      </c>
      <c r="K45" s="884" t="s">
        <v>905</v>
      </c>
      <c r="L45" s="884" t="s">
        <v>906</v>
      </c>
      <c r="M45" s="886" t="s">
        <v>907</v>
      </c>
    </row>
    <row r="46" spans="1:13" ht="38.25" customHeight="1">
      <c r="A46" s="89" t="s">
        <v>50</v>
      </c>
      <c r="B46" s="4449" t="s">
        <v>2453</v>
      </c>
      <c r="C46" s="4451" t="s">
        <v>2454</v>
      </c>
      <c r="D46" s="4449" t="s">
        <v>2455</v>
      </c>
      <c r="E46" s="4449" t="s">
        <v>2253</v>
      </c>
      <c r="F46" s="4449" t="s">
        <v>2456</v>
      </c>
      <c r="G46" s="4451" t="s">
        <v>2457</v>
      </c>
      <c r="H46" s="4449" t="s">
        <v>2458</v>
      </c>
      <c r="I46" s="4452" t="s">
        <v>2459</v>
      </c>
      <c r="J46" s="4449" t="s">
        <v>2460</v>
      </c>
      <c r="K46" s="4449"/>
      <c r="L46" s="4449" t="s">
        <v>2461</v>
      </c>
      <c r="M46" s="4450"/>
    </row>
    <row r="47" spans="1:13" ht="38.25" customHeight="1">
      <c r="A47" s="89" t="s">
        <v>51</v>
      </c>
      <c r="B47" s="3838"/>
      <c r="C47" s="3840" t="s">
        <v>2195</v>
      </c>
      <c r="D47" s="3838" t="s">
        <v>2196</v>
      </c>
      <c r="E47" s="3838" t="s">
        <v>398</v>
      </c>
      <c r="F47" s="3838" t="s">
        <v>2197</v>
      </c>
      <c r="G47" s="3840" t="s">
        <v>2198</v>
      </c>
      <c r="H47" s="3838" t="s">
        <v>2199</v>
      </c>
      <c r="I47" s="3841" t="s">
        <v>2200</v>
      </c>
      <c r="J47" s="3838" t="s">
        <v>2201</v>
      </c>
      <c r="K47" s="3838" t="s">
        <v>398</v>
      </c>
      <c r="L47" s="3838" t="s">
        <v>2202</v>
      </c>
      <c r="M47" s="3839"/>
    </row>
    <row r="48" spans="1:13" ht="38.25" customHeight="1">
      <c r="A48" s="89" t="s">
        <v>52</v>
      </c>
      <c r="B48" s="3077" t="s">
        <v>1881</v>
      </c>
      <c r="C48" s="3078" t="s">
        <v>1882</v>
      </c>
      <c r="D48" s="3077" t="s">
        <v>1883</v>
      </c>
      <c r="E48" s="3077" t="s">
        <v>398</v>
      </c>
      <c r="F48" s="3077" t="s">
        <v>1884</v>
      </c>
      <c r="G48" s="3078" t="s">
        <v>1885</v>
      </c>
      <c r="H48" s="3077" t="s">
        <v>1886</v>
      </c>
      <c r="I48" s="3079" t="s">
        <v>1887</v>
      </c>
      <c r="J48" s="3077" t="s">
        <v>1888</v>
      </c>
      <c r="K48" s="3077" t="s">
        <v>1889</v>
      </c>
      <c r="L48" s="3077" t="s">
        <v>1890</v>
      </c>
      <c r="M48" s="3079" t="s">
        <v>1891</v>
      </c>
    </row>
    <row r="49" spans="1:14" ht="38.25" customHeight="1">
      <c r="A49" s="89" t="s">
        <v>53</v>
      </c>
      <c r="B49" s="2408" t="s">
        <v>1633</v>
      </c>
      <c r="C49" s="2409" t="s">
        <v>1634</v>
      </c>
      <c r="D49" s="2408" t="s">
        <v>1635</v>
      </c>
      <c r="E49" s="2408" t="s">
        <v>725</v>
      </c>
      <c r="F49" s="2408" t="s">
        <v>1636</v>
      </c>
      <c r="G49" s="2409" t="s">
        <v>1637</v>
      </c>
      <c r="H49" s="2408" t="s">
        <v>1638</v>
      </c>
      <c r="I49" s="2317" t="s">
        <v>1639</v>
      </c>
      <c r="J49" s="2408" t="s">
        <v>1640</v>
      </c>
      <c r="K49" s="2408" t="s">
        <v>725</v>
      </c>
      <c r="L49" s="2408" t="s">
        <v>1641</v>
      </c>
      <c r="M49" s="2407" t="s">
        <v>1642</v>
      </c>
    </row>
    <row r="50" spans="1:14" ht="38.25" customHeight="1">
      <c r="A50" s="89" t="s">
        <v>54</v>
      </c>
      <c r="B50" s="1686" t="s">
        <v>1286</v>
      </c>
      <c r="C50" s="1687" t="s">
        <v>1287</v>
      </c>
      <c r="D50" s="1686" t="s">
        <v>1288</v>
      </c>
      <c r="E50" s="1686" t="s">
        <v>725</v>
      </c>
      <c r="F50" s="1686" t="s">
        <v>1289</v>
      </c>
      <c r="G50" s="1687" t="s">
        <v>1290</v>
      </c>
      <c r="H50" s="1686" t="s">
        <v>1291</v>
      </c>
      <c r="I50" s="1688" t="s">
        <v>1292</v>
      </c>
      <c r="J50" s="1686" t="s">
        <v>1293</v>
      </c>
      <c r="K50" s="1686" t="s">
        <v>725</v>
      </c>
      <c r="L50" s="1686" t="s">
        <v>1294</v>
      </c>
      <c r="M50" s="1688" t="s">
        <v>1295</v>
      </c>
    </row>
    <row r="51" spans="1:14" ht="38.25" customHeight="1">
      <c r="A51" s="89" t="s">
        <v>55</v>
      </c>
      <c r="B51" s="5331" t="s">
        <v>2896</v>
      </c>
      <c r="C51" s="5332" t="s">
        <v>2897</v>
      </c>
      <c r="D51" s="5331" t="s">
        <v>2898</v>
      </c>
      <c r="E51" s="5331" t="s">
        <v>2899</v>
      </c>
      <c r="F51" s="5331" t="s">
        <v>2899</v>
      </c>
      <c r="G51" s="5332" t="s">
        <v>2900</v>
      </c>
      <c r="H51" s="5331" t="s">
        <v>2901</v>
      </c>
      <c r="I51" s="5333" t="s">
        <v>2902</v>
      </c>
      <c r="J51" s="5331" t="s">
        <v>2903</v>
      </c>
      <c r="K51" s="5331" t="s">
        <v>2904</v>
      </c>
      <c r="L51" s="5331" t="s">
        <v>2904</v>
      </c>
      <c r="M51" s="5333" t="s">
        <v>2905</v>
      </c>
    </row>
    <row r="52" spans="1:14" ht="38.25" customHeight="1">
      <c r="A52" s="89" t="s">
        <v>56</v>
      </c>
      <c r="B52" s="5749" t="s">
        <v>3032</v>
      </c>
      <c r="C52" s="5750" t="s">
        <v>3078</v>
      </c>
      <c r="D52" s="5749" t="s">
        <v>3079</v>
      </c>
      <c r="E52" s="5749" t="s">
        <v>3080</v>
      </c>
      <c r="F52" s="5749" t="s">
        <v>3081</v>
      </c>
      <c r="G52" s="5751" t="s">
        <v>1045</v>
      </c>
      <c r="H52" s="5749" t="s">
        <v>3034</v>
      </c>
      <c r="I52" s="5753" t="s">
        <v>3082</v>
      </c>
      <c r="J52" s="5749" t="s">
        <v>3083</v>
      </c>
      <c r="K52" s="5749" t="s">
        <v>3084</v>
      </c>
      <c r="L52" s="5749" t="s">
        <v>3085</v>
      </c>
      <c r="M52" s="5752" t="s">
        <v>779</v>
      </c>
    </row>
    <row r="53" spans="1:14" ht="38.25" customHeight="1">
      <c r="A53" s="89" t="s">
        <v>57</v>
      </c>
      <c r="B53" s="3641" t="s">
        <v>2116</v>
      </c>
      <c r="C53" s="3644" t="s">
        <v>2117</v>
      </c>
      <c r="D53" s="3641" t="s">
        <v>2118</v>
      </c>
      <c r="E53" s="3641"/>
      <c r="F53" s="3641">
        <v>16312358921</v>
      </c>
      <c r="G53" s="3642"/>
      <c r="H53" s="3641" t="s">
        <v>2119</v>
      </c>
      <c r="I53" s="3643" t="s">
        <v>2120</v>
      </c>
      <c r="J53" s="3641" t="s">
        <v>2121</v>
      </c>
      <c r="K53" s="3641"/>
      <c r="L53" s="3641">
        <v>16314849510</v>
      </c>
      <c r="M53" s="3640"/>
    </row>
    <row r="54" spans="1:14" ht="38.25" customHeight="1">
      <c r="A54" s="89" t="s">
        <v>58</v>
      </c>
      <c r="B54" s="1583" t="s">
        <v>1249</v>
      </c>
      <c r="C54" s="1586" t="s">
        <v>1250</v>
      </c>
      <c r="D54" s="1583" t="s">
        <v>1251</v>
      </c>
      <c r="E54" s="1583" t="s">
        <v>1252</v>
      </c>
      <c r="F54" s="1583" t="s">
        <v>1252</v>
      </c>
      <c r="G54" s="1585"/>
      <c r="H54" s="1583" t="s">
        <v>1253</v>
      </c>
      <c r="I54" s="1587" t="s">
        <v>1254</v>
      </c>
      <c r="J54" s="1583" t="s">
        <v>1255</v>
      </c>
      <c r="K54" s="1583" t="s">
        <v>1256</v>
      </c>
      <c r="L54" s="1583" t="s">
        <v>1256</v>
      </c>
      <c r="M54" s="1584"/>
    </row>
    <row r="55" spans="1:14" ht="38.25" customHeight="1">
      <c r="A55" s="89" t="s">
        <v>59</v>
      </c>
      <c r="B55" s="4647" t="s">
        <v>2553</v>
      </c>
      <c r="C55" s="4648" t="s">
        <v>2554</v>
      </c>
      <c r="D55" s="4647" t="s">
        <v>2555</v>
      </c>
      <c r="E55" s="4647" t="s">
        <v>398</v>
      </c>
      <c r="F55" s="4647" t="s">
        <v>2556</v>
      </c>
      <c r="G55" s="4648" t="s">
        <v>2557</v>
      </c>
      <c r="H55" s="4647" t="s">
        <v>2558</v>
      </c>
      <c r="I55" s="4649" t="s">
        <v>2559</v>
      </c>
      <c r="J55" s="4647" t="s">
        <v>2560</v>
      </c>
      <c r="K55" s="4647" t="s">
        <v>398</v>
      </c>
      <c r="L55" s="4647" t="s">
        <v>2561</v>
      </c>
      <c r="M55" s="4649" t="s">
        <v>2562</v>
      </c>
    </row>
    <row r="56" spans="1:14" ht="38.25" customHeight="1">
      <c r="A56" s="89" t="s">
        <v>60</v>
      </c>
      <c r="B56" s="4747" t="s">
        <v>2588</v>
      </c>
      <c r="C56" s="4748" t="s">
        <v>2589</v>
      </c>
      <c r="D56" s="4747" t="s">
        <v>2590</v>
      </c>
      <c r="E56" s="4747" t="s">
        <v>725</v>
      </c>
      <c r="F56" s="4747" t="s">
        <v>2591</v>
      </c>
      <c r="G56" s="4748" t="s">
        <v>2592</v>
      </c>
      <c r="H56" s="4747" t="s">
        <v>2593</v>
      </c>
      <c r="I56" s="4749" t="s">
        <v>2594</v>
      </c>
      <c r="J56" s="4747" t="s">
        <v>2595</v>
      </c>
      <c r="K56" s="4747" t="s">
        <v>725</v>
      </c>
      <c r="L56" s="4747" t="s">
        <v>2596</v>
      </c>
      <c r="M56" s="4749" t="s">
        <v>2597</v>
      </c>
    </row>
    <row r="57" spans="1:14" ht="38.25" customHeight="1">
      <c r="A57" s="89" t="s">
        <v>61</v>
      </c>
      <c r="B57" s="5547" t="s">
        <v>2981</v>
      </c>
      <c r="C57" s="5550" t="s">
        <v>2982</v>
      </c>
      <c r="D57" s="5547" t="s">
        <v>2983</v>
      </c>
      <c r="E57" s="5547"/>
      <c r="F57" s="5547" t="s">
        <v>2984</v>
      </c>
      <c r="G57" s="5549"/>
      <c r="H57" s="5547" t="s">
        <v>2985</v>
      </c>
      <c r="I57" s="5551" t="s">
        <v>2986</v>
      </c>
      <c r="J57" s="5547" t="s">
        <v>2987</v>
      </c>
      <c r="K57" s="5547"/>
      <c r="L57" s="5547" t="s">
        <v>2988</v>
      </c>
      <c r="M57" s="5548"/>
    </row>
    <row r="58" spans="1:14" ht="38.25" customHeight="1">
      <c r="A58" s="89" t="s">
        <v>62</v>
      </c>
      <c r="B58" s="3935" t="s">
        <v>2233</v>
      </c>
      <c r="C58" s="3936" t="s">
        <v>2234</v>
      </c>
      <c r="D58" s="3935" t="s">
        <v>2235</v>
      </c>
      <c r="E58" s="3935" t="s">
        <v>398</v>
      </c>
      <c r="F58" s="3935" t="s">
        <v>2236</v>
      </c>
      <c r="G58" s="3936" t="s">
        <v>2237</v>
      </c>
      <c r="H58" s="3935" t="s">
        <v>2238</v>
      </c>
      <c r="I58" s="3937" t="s">
        <v>2239</v>
      </c>
      <c r="J58" s="3935" t="s">
        <v>2240</v>
      </c>
      <c r="K58" s="3935" t="s">
        <v>398</v>
      </c>
      <c r="L58" s="3935" t="s">
        <v>2241</v>
      </c>
      <c r="M58" s="3937" t="s">
        <v>2242</v>
      </c>
    </row>
    <row r="59" spans="1:14" ht="38.25" customHeight="1">
      <c r="A59" s="89" t="s">
        <v>63</v>
      </c>
      <c r="B59" s="2691" t="s">
        <v>1742</v>
      </c>
      <c r="C59" s="2693" t="s">
        <v>1743</v>
      </c>
      <c r="D59" s="2691" t="s">
        <v>1744</v>
      </c>
      <c r="E59" s="2691" t="s">
        <v>1745</v>
      </c>
      <c r="F59" s="2691"/>
      <c r="G59" s="2693"/>
      <c r="H59" s="2691" t="s">
        <v>1746</v>
      </c>
      <c r="I59" s="2692" t="s">
        <v>1747</v>
      </c>
      <c r="J59" s="2691" t="s">
        <v>1748</v>
      </c>
      <c r="K59" s="2691" t="s">
        <v>1749</v>
      </c>
      <c r="L59" s="2691"/>
      <c r="M59" s="2692"/>
    </row>
    <row r="60" spans="1:14" ht="38.25" customHeight="1">
      <c r="A60" s="89" t="s">
        <v>64</v>
      </c>
      <c r="B60" s="5948" t="s">
        <v>3176</v>
      </c>
      <c r="C60" s="5950" t="s">
        <v>3177</v>
      </c>
      <c r="D60" s="5948" t="s">
        <v>3178</v>
      </c>
      <c r="E60" s="5948" t="s">
        <v>3179</v>
      </c>
      <c r="F60" s="5948" t="s">
        <v>3179</v>
      </c>
      <c r="G60" s="5950" t="s">
        <v>3180</v>
      </c>
      <c r="H60" s="5948" t="s">
        <v>3181</v>
      </c>
      <c r="I60" s="5949" t="s">
        <v>3182</v>
      </c>
      <c r="J60" s="5948" t="s">
        <v>3183</v>
      </c>
      <c r="K60" s="5948" t="s">
        <v>3184</v>
      </c>
      <c r="L60" s="5948" t="s">
        <v>3184</v>
      </c>
      <c r="M60" s="5949" t="s">
        <v>3185</v>
      </c>
    </row>
    <row r="61" spans="1:14" ht="38.25" customHeight="1">
      <c r="A61" s="89" t="s">
        <v>65</v>
      </c>
      <c r="B61" s="4551" t="s">
        <v>2507</v>
      </c>
      <c r="C61" s="4552" t="s">
        <v>2508</v>
      </c>
      <c r="D61" s="4551" t="s">
        <v>2509</v>
      </c>
      <c r="E61" s="4551"/>
      <c r="F61" s="4551" t="s">
        <v>2510</v>
      </c>
      <c r="G61" s="4553" t="s">
        <v>2511</v>
      </c>
      <c r="H61" s="4551" t="s">
        <v>2512</v>
      </c>
      <c r="I61" s="4552" t="s">
        <v>2513</v>
      </c>
      <c r="J61" s="4551" t="s">
        <v>2514</v>
      </c>
      <c r="K61" s="4551"/>
      <c r="L61" s="4551" t="s">
        <v>2515</v>
      </c>
      <c r="M61" s="4550"/>
    </row>
    <row r="62" spans="1:14" ht="38.25" customHeight="1">
      <c r="A62" s="89" t="s">
        <v>212</v>
      </c>
      <c r="B62" s="6008" t="s">
        <v>3229</v>
      </c>
      <c r="C62" s="6010" t="s">
        <v>3230</v>
      </c>
      <c r="D62" s="6008" t="s">
        <v>3231</v>
      </c>
      <c r="E62" s="6008" t="s">
        <v>398</v>
      </c>
      <c r="F62" s="6008" t="s">
        <v>3232</v>
      </c>
      <c r="G62" s="6010" t="s">
        <v>398</v>
      </c>
      <c r="H62" s="6008" t="s">
        <v>3233</v>
      </c>
      <c r="I62" s="5949" t="s">
        <v>3234</v>
      </c>
      <c r="J62" s="6008" t="s">
        <v>3235</v>
      </c>
      <c r="K62" s="6008" t="s">
        <v>398</v>
      </c>
      <c r="L62" s="6008" t="s">
        <v>398</v>
      </c>
      <c r="M62" s="5949" t="s">
        <v>398</v>
      </c>
      <c r="N62" s="6000"/>
    </row>
    <row r="63" spans="1:14" ht="38.25" customHeight="1" thickBot="1">
      <c r="A63" s="163" t="s">
        <v>67</v>
      </c>
      <c r="B63" s="1962" t="s">
        <v>1397</v>
      </c>
      <c r="C63" s="1965" t="s">
        <v>1398</v>
      </c>
      <c r="D63" s="1962" t="s">
        <v>1399</v>
      </c>
      <c r="E63" s="1962" t="s">
        <v>398</v>
      </c>
      <c r="F63" s="1962" t="s">
        <v>398</v>
      </c>
      <c r="G63" s="1966" t="s">
        <v>398</v>
      </c>
      <c r="H63" s="1962" t="s">
        <v>1400</v>
      </c>
      <c r="I63" s="1964" t="s">
        <v>1401</v>
      </c>
      <c r="J63" s="1962" t="s">
        <v>1402</v>
      </c>
      <c r="K63" s="1962" t="s">
        <v>398</v>
      </c>
      <c r="L63" s="1962" t="s">
        <v>398</v>
      </c>
      <c r="M63" s="1963" t="s">
        <v>398</v>
      </c>
    </row>
    <row r="64" spans="1:14" ht="38.25" customHeight="1">
      <c r="A64" s="109" t="s">
        <v>69</v>
      </c>
      <c r="B64" s="4351" t="s">
        <v>398</v>
      </c>
      <c r="C64" s="4351" t="s">
        <v>398</v>
      </c>
      <c r="D64" s="4351" t="s">
        <v>398</v>
      </c>
      <c r="E64" s="4351" t="s">
        <v>398</v>
      </c>
      <c r="F64" s="4351" t="s">
        <v>398</v>
      </c>
      <c r="G64" s="4351" t="s">
        <v>398</v>
      </c>
      <c r="H64" s="4351" t="s">
        <v>398</v>
      </c>
      <c r="I64" s="4351" t="s">
        <v>398</v>
      </c>
      <c r="J64" s="4351" t="s">
        <v>398</v>
      </c>
      <c r="K64" s="4351" t="s">
        <v>398</v>
      </c>
      <c r="L64" s="4351" t="s">
        <v>398</v>
      </c>
      <c r="M64" s="4351" t="s">
        <v>398</v>
      </c>
    </row>
    <row r="65" spans="1:13" ht="38.25" customHeight="1">
      <c r="A65" s="102" t="s">
        <v>70</v>
      </c>
      <c r="B65" s="4351" t="s">
        <v>398</v>
      </c>
      <c r="C65" s="4351" t="s">
        <v>398</v>
      </c>
      <c r="D65" s="4351" t="s">
        <v>398</v>
      </c>
      <c r="E65" s="4351" t="s">
        <v>398</v>
      </c>
      <c r="F65" s="4351" t="s">
        <v>398</v>
      </c>
      <c r="G65" s="4351" t="s">
        <v>398</v>
      </c>
      <c r="H65" s="4351" t="s">
        <v>398</v>
      </c>
      <c r="I65" s="4351" t="s">
        <v>398</v>
      </c>
      <c r="J65" s="4351" t="s">
        <v>398</v>
      </c>
      <c r="K65" s="4351" t="s">
        <v>398</v>
      </c>
      <c r="L65" s="4351" t="s">
        <v>398</v>
      </c>
      <c r="M65" s="4351" t="s">
        <v>398</v>
      </c>
    </row>
    <row r="66" spans="1:13" ht="38.25" customHeight="1">
      <c r="A66" s="102" t="s">
        <v>71</v>
      </c>
      <c r="B66" s="4351" t="s">
        <v>398</v>
      </c>
      <c r="C66" s="4351" t="s">
        <v>398</v>
      </c>
      <c r="D66" s="4351" t="s">
        <v>398</v>
      </c>
      <c r="E66" s="4351" t="s">
        <v>398</v>
      </c>
      <c r="F66" s="4351" t="s">
        <v>398</v>
      </c>
      <c r="G66" s="4351" t="s">
        <v>398</v>
      </c>
      <c r="H66" s="4351" t="s">
        <v>398</v>
      </c>
      <c r="I66" s="4351" t="s">
        <v>398</v>
      </c>
      <c r="J66" s="4351" t="s">
        <v>398</v>
      </c>
      <c r="K66" s="4351" t="s">
        <v>398</v>
      </c>
      <c r="L66" s="4351" t="s">
        <v>398</v>
      </c>
      <c r="M66" s="4351" t="s">
        <v>398</v>
      </c>
    </row>
    <row r="67" spans="1:13" ht="38.25" customHeight="1">
      <c r="A67" s="102" t="s">
        <v>72</v>
      </c>
      <c r="B67" s="4351" t="s">
        <v>398</v>
      </c>
      <c r="C67" s="4351" t="s">
        <v>398</v>
      </c>
      <c r="D67" s="4351" t="s">
        <v>398</v>
      </c>
      <c r="E67" s="4351" t="s">
        <v>398</v>
      </c>
      <c r="F67" s="4351" t="s">
        <v>398</v>
      </c>
      <c r="G67" s="4351" t="s">
        <v>398</v>
      </c>
      <c r="H67" s="4351" t="s">
        <v>398</v>
      </c>
      <c r="I67" s="4351" t="s">
        <v>398</v>
      </c>
      <c r="J67" s="4351" t="s">
        <v>398</v>
      </c>
      <c r="K67" s="4351" t="s">
        <v>398</v>
      </c>
      <c r="L67" s="4351" t="s">
        <v>398</v>
      </c>
      <c r="M67" s="4351" t="s">
        <v>398</v>
      </c>
    </row>
    <row r="68" spans="1:13" ht="38.25" customHeight="1" thickBot="1">
      <c r="A68" s="105" t="s">
        <v>73</v>
      </c>
      <c r="B68" s="4351" t="s">
        <v>398</v>
      </c>
      <c r="C68" s="4351" t="s">
        <v>398</v>
      </c>
      <c r="D68" s="4351" t="s">
        <v>398</v>
      </c>
      <c r="E68" s="4351" t="s">
        <v>398</v>
      </c>
      <c r="F68" s="4351" t="s">
        <v>398</v>
      </c>
      <c r="G68" s="4351" t="s">
        <v>398</v>
      </c>
      <c r="H68" s="4351" t="s">
        <v>398</v>
      </c>
      <c r="I68" s="4351" t="s">
        <v>398</v>
      </c>
      <c r="J68" s="4351" t="s">
        <v>398</v>
      </c>
      <c r="K68" s="4351" t="s">
        <v>398</v>
      </c>
      <c r="L68" s="4351" t="s">
        <v>398</v>
      </c>
      <c r="M68" s="4351" t="s">
        <v>398</v>
      </c>
    </row>
    <row r="69" spans="1:13" ht="38.25" customHeight="1" thickBot="1">
      <c r="A69" s="165" t="s">
        <v>371</v>
      </c>
      <c r="B69" s="131"/>
      <c r="C69" s="131"/>
      <c r="D69" s="131"/>
      <c r="E69" s="131"/>
      <c r="F69" s="131"/>
      <c r="G69" s="131"/>
      <c r="H69" s="131"/>
      <c r="I69" s="131"/>
      <c r="J69" s="131"/>
      <c r="K69" s="131"/>
      <c r="L69" s="131"/>
      <c r="M69" s="131"/>
    </row>
    <row r="70" spans="1:13">
      <c r="B70" s="326"/>
      <c r="C70" s="326"/>
      <c r="D70" s="326"/>
      <c r="E70" s="326"/>
      <c r="F70" s="326"/>
      <c r="G70" s="326"/>
      <c r="H70" s="326"/>
      <c r="I70" s="326"/>
      <c r="J70" s="326"/>
      <c r="K70" s="326"/>
      <c r="L70" s="326"/>
      <c r="M70" s="326"/>
    </row>
    <row r="71" spans="1:13">
      <c r="B71" s="326"/>
      <c r="C71" s="326"/>
      <c r="D71" s="326"/>
      <c r="E71" s="326"/>
      <c r="F71" s="326"/>
      <c r="G71" s="326"/>
      <c r="H71" s="326"/>
      <c r="I71" s="326"/>
      <c r="J71" s="326"/>
      <c r="K71" s="326"/>
      <c r="L71" s="326"/>
      <c r="M71" s="326"/>
    </row>
    <row r="72" spans="1:13">
      <c r="B72" s="326"/>
      <c r="C72" s="326"/>
      <c r="D72" s="326"/>
      <c r="E72" s="326"/>
      <c r="F72" s="326"/>
      <c r="G72" s="326"/>
      <c r="H72" s="326"/>
      <c r="I72" s="326"/>
      <c r="J72" s="326"/>
      <c r="K72" s="326"/>
      <c r="L72" s="326"/>
      <c r="M72" s="326"/>
    </row>
    <row r="73" spans="1:13">
      <c r="B73" s="326"/>
      <c r="C73" s="326"/>
      <c r="D73" s="326"/>
      <c r="E73" s="326"/>
      <c r="F73" s="326"/>
      <c r="G73" s="326"/>
      <c r="H73" s="326"/>
      <c r="I73" s="326"/>
      <c r="J73" s="326"/>
      <c r="K73" s="326"/>
      <c r="L73" s="326"/>
      <c r="M73" s="326"/>
    </row>
    <row r="74" spans="1:13">
      <c r="B74" s="326"/>
      <c r="C74" s="326"/>
      <c r="D74" s="326"/>
      <c r="E74" s="326"/>
      <c r="F74" s="326"/>
      <c r="G74" s="326"/>
      <c r="H74" s="326"/>
      <c r="I74" s="326"/>
      <c r="J74" s="326"/>
      <c r="K74" s="326"/>
      <c r="L74" s="326"/>
      <c r="M74" s="326"/>
    </row>
  </sheetData>
  <mergeCells count="5">
    <mergeCell ref="A1:M1"/>
    <mergeCell ref="A2:M2"/>
    <mergeCell ref="B4:M4"/>
    <mergeCell ref="B5:G5"/>
    <mergeCell ref="H5:M5"/>
  </mergeCells>
  <hyperlinks>
    <hyperlink ref="C27" r:id="rId1" xr:uid="{4757528E-663E-4B43-8946-C0E294A19C0C}"/>
    <hyperlink ref="G27" r:id="rId2" xr:uid="{2BB43E73-83CD-4BFC-B738-5DB16FDDBAA1}"/>
    <hyperlink ref="I27" r:id="rId3" xr:uid="{C6E26B48-5418-40D7-A1B4-93DA317CB2D2}"/>
    <hyperlink ref="M27" r:id="rId4" xr:uid="{EF7B84D6-F411-4865-8BD0-15CF74C4E187}"/>
    <hyperlink ref="C18" r:id="rId5" xr:uid="{F0DFC394-D29A-4544-A850-1F16C3E2E40D}"/>
    <hyperlink ref="I18" r:id="rId6" xr:uid="{19249A81-9DC2-44E0-84A1-529295144C3C}"/>
    <hyperlink ref="M18" r:id="rId7" xr:uid="{8BBA9AE0-5D35-4F9E-AE7F-A5C521E42F7A}"/>
    <hyperlink ref="C12" r:id="rId8" xr:uid="{A17F3882-6D3A-42AD-B0BD-C824AE4B04FE}"/>
    <hyperlink ref="G12" r:id="rId9" xr:uid="{F2A95E57-AF2B-4EEA-8A78-039C76DE8D60}"/>
    <hyperlink ref="I12" r:id="rId10" xr:uid="{8AD13EFB-1CBC-49BC-A805-9E3626F80B55}"/>
    <hyperlink ref="M12" r:id="rId11" xr:uid="{A0B2DF2F-E060-42F5-88B6-273590BAB08C}"/>
    <hyperlink ref="C45" r:id="rId12" xr:uid="{DFEC3658-388C-4AB5-905D-52AB995F9937}"/>
    <hyperlink ref="G45" r:id="rId13" xr:uid="{6576712A-ECB4-472D-90B4-97942CEAD00A}"/>
    <hyperlink ref="I45" r:id="rId14" xr:uid="{6CC1A990-A422-410A-901C-D89B0B3CD06C}"/>
    <hyperlink ref="M45" r:id="rId15" xr:uid="{FAE30FB6-D36D-4E2C-B40D-1E5B18FF52BF}"/>
    <hyperlink ref="C17" r:id="rId16" xr:uid="{6D448B6C-5180-496D-8A64-3592454FEC7F}"/>
    <hyperlink ref="I17" r:id="rId17" xr:uid="{1F434869-226A-4DA6-84A3-E3E0E0CF7F47}"/>
    <hyperlink ref="C41" r:id="rId18" xr:uid="{B8E32B6D-CB79-4428-AC05-AA7F558CD549}"/>
    <hyperlink ref="I41" r:id="rId19" xr:uid="{F1A18683-9807-4DE1-9B7F-230F2B33F552}"/>
    <hyperlink ref="C14" r:id="rId20" xr:uid="{E8AB2104-F2A0-461A-A647-8ECE3DD6CBA5}"/>
    <hyperlink ref="G14" r:id="rId21" xr:uid="{5B04CE22-1DC6-4E52-852C-4FDF0C57C0C4}"/>
    <hyperlink ref="I14" r:id="rId22" xr:uid="{B7494ABD-275A-4758-904E-8900C00BE81D}"/>
    <hyperlink ref="M14" r:id="rId23" xr:uid="{06FC7378-B5F2-41F0-8625-FDF023679AE8}"/>
    <hyperlink ref="C21" r:id="rId24" xr:uid="{353E6DF9-7A43-4E0B-A2B1-D61A01416689}"/>
    <hyperlink ref="I21" r:id="rId25" xr:uid="{D87CF95C-FD7D-4845-8B19-5B858482868E}"/>
    <hyperlink ref="C24" r:id="rId26" xr:uid="{0776A3D6-9E99-4A97-8A3B-BBBB5973B9AC}"/>
    <hyperlink ref="I24" r:id="rId27" xr:uid="{D2DC5D5F-A2AB-4784-8095-7464CF9B52AE}"/>
    <hyperlink ref="I44" r:id="rId28" xr:uid="{61322851-A701-4AD2-B128-EAD3661F9F99}"/>
    <hyperlink ref="C44" r:id="rId29" xr:uid="{4A9548AD-03B7-4A23-B646-CA0957F61E41}"/>
    <hyperlink ref="C40" r:id="rId30" xr:uid="{00000000-0004-0000-1F00-000000000000}"/>
    <hyperlink ref="I40" r:id="rId31" xr:uid="{00000000-0004-0000-1F00-000001000000}"/>
    <hyperlink ref="C42" r:id="rId32" xr:uid="{C8DDBF15-D7E8-4B74-9B0E-0F25C5C541FC}"/>
    <hyperlink ref="I42" r:id="rId33" xr:uid="{9F0030CD-7E1D-450E-9422-1A3322159F21}"/>
    <hyperlink ref="M42" r:id="rId34" xr:uid="{DC929F50-C2AF-4AF7-9525-E56ACE009432}"/>
    <hyperlink ref="C54" r:id="rId35" xr:uid="{459CB6BC-3B6C-4FD7-90F9-4CEB1698EF0F}"/>
    <hyperlink ref="I54" r:id="rId36" xr:uid="{62E9D6F8-080C-4210-BE80-E535E141B07E}"/>
    <hyperlink ref="C50" r:id="rId37" xr:uid="{5D6FC172-92F6-4506-BA47-B9884E7A2C0C}"/>
    <hyperlink ref="G50" r:id="rId38" xr:uid="{50E150D4-2FB1-4CAC-B7AE-49161329A38A}"/>
    <hyperlink ref="I50" r:id="rId39" xr:uid="{152F47EC-1AA3-43AF-AB1E-8B585430B806}"/>
    <hyperlink ref="M50" r:id="rId40" xr:uid="{8BBF5F48-F33D-4CE5-8FE1-9D8404A0F473}"/>
    <hyperlink ref="I35" r:id="rId41" display="Michael.Carney@niagaracounty.com" xr:uid="{C1B34D77-C10B-4CBE-BA78-409E1736D92F}"/>
    <hyperlink ref="C25" r:id="rId42" xr:uid="{DCEF889C-4545-45C3-8703-69F0F1FBD5CC}"/>
    <hyperlink ref="I25" r:id="rId43" xr:uid="{84660241-2B35-4ADD-891D-B38DBDD2E100}"/>
    <hyperlink ref="I63" r:id="rId44" xr:uid="{D1B2949F-A58E-4D56-90B8-65F0FB1264AC}"/>
    <hyperlink ref="C63" r:id="rId45" display="mailto:Ruth.Bouchard@yatescountyny.gov" xr:uid="{C46233C7-864C-4F08-B314-9951D8398354}"/>
    <hyperlink ref="C7" r:id="rId46" xr:uid="{629338B3-0991-456D-9600-4187FE9E47A1}"/>
    <hyperlink ref="G7" r:id="rId47" xr:uid="{EE5CCEBB-D3DD-4885-9027-06D578205F55}"/>
    <hyperlink ref="I7" r:id="rId48" xr:uid="{DE17DB5C-CC85-4F57-A583-A22DB754836F}"/>
    <hyperlink ref="C36" r:id="rId49" xr:uid="{1C54C8FA-00BA-48F1-8273-E9C7D5D750E9}"/>
    <hyperlink ref="G36" r:id="rId50" xr:uid="{F22DD88F-D209-40AD-9B04-80A93E81273B}"/>
    <hyperlink ref="I36" r:id="rId51" xr:uid="{D7B39C7A-E157-4CA2-B7CA-65511FC50A62}"/>
    <hyperlink ref="M36" r:id="rId52" xr:uid="{BEEF32D7-2230-4A48-B7AE-C058E3541AD0}"/>
    <hyperlink ref="C33" r:id="rId53" xr:uid="{00000000-0004-0000-1D00-000000000000}"/>
    <hyperlink ref="I33" r:id="rId54" xr:uid="{00000000-0004-0000-1D00-000001000000}"/>
    <hyperlink ref="C49" r:id="rId55" xr:uid="{5424FCF3-7CC8-496F-9EA0-985D1DB7F279}"/>
    <hyperlink ref="G49" r:id="rId56" xr:uid="{A4B79E4C-2AED-4D73-8816-1BC1D9FBA65F}"/>
    <hyperlink ref="I49" r:id="rId57" xr:uid="{BB812A4A-1B4B-40D1-BEB2-8CBDFD1A5F8A}"/>
    <hyperlink ref="M49" r:id="rId58" xr:uid="{FE811E16-7C12-466E-A728-CA45F890285F}"/>
    <hyperlink ref="C15" r:id="rId59" xr:uid="{2E1B3E94-E9BE-442E-84D5-FDCDDB55E1DF}"/>
    <hyperlink ref="I15" r:id="rId60" xr:uid="{9961317B-BC88-4D8D-9ACF-6438573E1A85}"/>
    <hyperlink ref="M15" r:id="rId61" xr:uid="{14576AF4-C000-41DA-AF38-82CDE6C37A53}"/>
    <hyperlink ref="I39" r:id="rId62" xr:uid="{2A6803A8-6BF6-469A-AF11-E4B51A7F1C4D}"/>
    <hyperlink ref="M39" r:id="rId63" xr:uid="{489A3293-62E3-4CA7-8F48-CDC08ACC625F}"/>
    <hyperlink ref="C39" r:id="rId64" xr:uid="{E80878C6-A663-43A8-B36A-AA54E18B8837}"/>
    <hyperlink ref="C11" r:id="rId65" xr:uid="{C8415277-E6A2-45C6-99F5-02582ACFA58B}"/>
    <hyperlink ref="I11" r:id="rId66" xr:uid="{94364D85-6061-45DE-8166-89F695C24B2C}"/>
    <hyperlink ref="C28" r:id="rId67" xr:uid="{A64AD06E-1DA0-4348-B85D-2DA89DDD5527}"/>
    <hyperlink ref="I28" r:id="rId68" xr:uid="{10EB416C-B262-48C1-83AF-E4D259B3F919}"/>
    <hyperlink ref="G28" r:id="rId69" xr:uid="{AE0DD898-A754-422C-BC37-58BA939809F4}"/>
    <hyperlink ref="M28" r:id="rId70" xr:uid="{0C9D8DA3-8183-4639-9586-6085D5FF68D7}"/>
    <hyperlink ref="C48" r:id="rId71" xr:uid="{8E07AB9F-3189-4AFB-9F85-21B5CA2706AD}"/>
    <hyperlink ref="G48" r:id="rId72" xr:uid="{5C190A61-9EC0-4B91-AB3E-8CB3230FAC3E}"/>
    <hyperlink ref="I48" r:id="rId73" xr:uid="{91A73B98-1B50-4CE5-A9DF-0D99CACD83BC}"/>
    <hyperlink ref="M48" r:id="rId74" xr:uid="{B44B892D-E16B-48A4-9B54-B4F5B9D64F7E}"/>
    <hyperlink ref="C16" r:id="rId75" xr:uid="{00000000-0004-0000-1D00-000000000000}"/>
    <hyperlink ref="I16" r:id="rId76" xr:uid="{00000000-0004-0000-1D00-000001000000}"/>
    <hyperlink ref="C32" r:id="rId77" xr:uid="{AE347C0D-494B-43B3-9AF9-CC4CD012CA04}"/>
    <hyperlink ref="C23" r:id="rId78" xr:uid="{D4BE9341-38A9-4B07-90EA-A4261BD10C0B}"/>
    <hyperlink ref="I23" r:id="rId79" xr:uid="{8D1A7EBB-CEEF-4078-A03C-940FEFE6A88A}"/>
    <hyperlink ref="I10" r:id="rId80" xr:uid="{00000000-0004-0000-1D00-000000000000}"/>
    <hyperlink ref="G10" r:id="rId81" xr:uid="{00000000-0004-0000-1D00-000001000000}"/>
    <hyperlink ref="C10" r:id="rId82" xr:uid="{00000000-0004-0000-1D00-000002000000}"/>
    <hyperlink ref="I53" r:id="rId83" xr:uid="{8483A96E-4274-42EA-A587-F884AB1C77A9}"/>
    <hyperlink ref="C53" r:id="rId84" xr:uid="{C6ECA0E8-F18D-41D5-80A2-30FF0C151323}"/>
    <hyperlink ref="I37" r:id="rId85" xr:uid="{41F346C0-0766-4D52-8DB2-33A0D84EC583}"/>
    <hyperlink ref="C37" r:id="rId86" xr:uid="{F017154E-27BF-4C9E-988A-08C0A5DEF18E}"/>
    <hyperlink ref="C47" r:id="rId87" xr:uid="{3B430EF6-B3AD-4FC8-A708-0E5BA32D07D4}"/>
    <hyperlink ref="I47" r:id="rId88" xr:uid="{531956A3-D1BC-4F89-B444-DE230BF375DB}"/>
    <hyperlink ref="G47" r:id="rId89" xr:uid="{D8298EAA-2595-4BB5-9538-71589AB3F9D8}"/>
    <hyperlink ref="C58" r:id="rId90" xr:uid="{87EAA012-5759-4DB4-B88C-161652B55C40}"/>
    <hyperlink ref="G58" r:id="rId91" xr:uid="{7BD4C164-41FD-431A-94D1-0646826AED50}"/>
    <hyperlink ref="I58" r:id="rId92" xr:uid="{43E6C3BF-3B12-49CB-A127-0FDE1A58CD26}"/>
    <hyperlink ref="M58" r:id="rId93" xr:uid="{98CC68E9-482C-467D-958A-19DDCEE98042}"/>
    <hyperlink ref="C46" r:id="rId94" xr:uid="{4B4501A0-BAD8-4DC6-91AE-23D195E3368C}"/>
    <hyperlink ref="G46" r:id="rId95" xr:uid="{699BFFCF-4EAA-4CBF-9709-47F8C8FB6194}"/>
    <hyperlink ref="I46" r:id="rId96" xr:uid="{BDCBC5FF-0A06-447E-AD0A-78C02C59D814}"/>
    <hyperlink ref="C61" r:id="rId97" xr:uid="{00000000-0004-0000-1D00-000000000000}"/>
    <hyperlink ref="G61" r:id="rId98" xr:uid="{00000000-0004-0000-1D00-000001000000}"/>
    <hyperlink ref="I61" r:id="rId99" xr:uid="{00000000-0004-0000-1D00-000002000000}"/>
    <hyperlink ref="C55" r:id="rId100" xr:uid="{96C7100E-079B-46A4-887F-2AF0BF2BDE29}"/>
    <hyperlink ref="G55" r:id="rId101" xr:uid="{C6F7B06C-6639-4D16-B1C9-F20A27144ECA}"/>
    <hyperlink ref="I55" r:id="rId102" xr:uid="{9DD47D6A-7A6D-452A-BF61-98A111E91F20}"/>
    <hyperlink ref="M55" r:id="rId103" xr:uid="{58FD745D-C5F5-431B-8011-E9174E6CE2A1}"/>
    <hyperlink ref="C56" r:id="rId104" xr:uid="{493A7E6E-7821-4D84-BA50-AC184538A869}"/>
    <hyperlink ref="G56" r:id="rId105" xr:uid="{A6F4A2FC-5719-41BC-8A42-B7FE3BBC62BD}"/>
    <hyperlink ref="I56" r:id="rId106" xr:uid="{597E20AF-C3D3-46A4-B1F9-4D025B4CDC5B}"/>
    <hyperlink ref="M56" r:id="rId107" xr:uid="{F9C46E29-3E5F-4714-82CB-4D6F3642F77A}"/>
    <hyperlink ref="C19" r:id="rId108" xr:uid="{AFFD8DB7-C1EB-4D47-89ED-4EF26053B8F9}"/>
    <hyperlink ref="I19" r:id="rId109" xr:uid="{C2701A60-2F63-430F-BEF0-6267374A80D5}"/>
    <hyperlink ref="C13" r:id="rId110" xr:uid="{EA0F70E5-190B-4016-AA0A-0174BF92EB30}"/>
    <hyperlink ref="I13" r:id="rId111" xr:uid="{240A9EEA-423C-437D-8AC3-187976985F55}"/>
    <hyperlink ref="C20" r:id="rId112" xr:uid="{82E76E4A-9F48-431B-9349-0248A6970042}"/>
    <hyperlink ref="G20" r:id="rId113" xr:uid="{B9B3ACD9-F2A4-4FEF-80BB-D28EE121D87E}"/>
    <hyperlink ref="I20" r:id="rId114" xr:uid="{4FD3AF7E-34FC-4800-AC0C-B14A74CB5171}"/>
    <hyperlink ref="M20" r:id="rId115" xr:uid="{546E03B8-21D9-4346-93B3-C9E0F3155435}"/>
    <hyperlink ref="C22" r:id="rId116" xr:uid="{E0E5B346-FC1F-414D-B0B5-5A3235E125C1}"/>
    <hyperlink ref="I22" r:id="rId117" xr:uid="{4181F0AC-3C0C-4BFE-984F-994AFC7364A5}"/>
    <hyperlink ref="C51" r:id="rId118" xr:uid="{FF676040-5D08-4EAE-9A60-B832B6A742D7}"/>
    <hyperlink ref="G51" r:id="rId119" xr:uid="{611297E1-9FFE-4B32-AB1C-12387AF37794}"/>
    <hyperlink ref="I51" r:id="rId120" xr:uid="{CE97892C-94BA-4CAA-B3A9-392BEF0F97BE}"/>
    <hyperlink ref="M51" r:id="rId121" xr:uid="{51A6C1F5-5E1F-4A16-8F9E-AF86E4A1D9F6}"/>
    <hyperlink ref="I29" r:id="rId122" xr:uid="{C852AA0B-A193-479C-B028-2239D06FE381}"/>
    <hyperlink ref="C29" r:id="rId123" xr:uid="{486AE14D-C661-4BEF-BFC1-B2BDEE130AA3}"/>
    <hyperlink ref="G29" r:id="rId124" xr:uid="{ADD99167-F50D-4F8E-B85D-44716AD0C096}"/>
    <hyperlink ref="M29" r:id="rId125" xr:uid="{65F13746-7E8C-4AD0-B36B-CD111B142821}"/>
    <hyperlink ref="C57" r:id="rId126" xr:uid="{A973E960-77C9-4A62-B45C-2DB363815C0F}"/>
    <hyperlink ref="I57" r:id="rId127" xr:uid="{25B5069A-F31F-400B-B3D6-93FBF3E282EC}"/>
    <hyperlink ref="C30" r:id="rId128" xr:uid="{3777CC4C-34D0-4CDD-AE84-A6F17FE00BA3}"/>
    <hyperlink ref="G30" r:id="rId129" xr:uid="{FDE4B3EE-9C39-4AC7-B610-CB32D6FA864F}"/>
    <hyperlink ref="I30" r:id="rId130" xr:uid="{D9E5EAF3-1A0A-4420-AAD8-059B9C8CF137}"/>
    <hyperlink ref="M30" r:id="rId131" xr:uid="{8AB91AD6-EFB2-421E-AC87-7632B6E7E4E2}"/>
    <hyperlink ref="C52" r:id="rId132" xr:uid="{5F654949-30AC-4672-8D9F-8F318FD3A7C4}"/>
    <hyperlink ref="I52" r:id="rId133" xr:uid="{2B8AA598-3BF3-420B-8A48-73DA84615906}"/>
    <hyperlink ref="I8" r:id="rId134" xr:uid="{BC8C8028-5FAA-4CF2-9479-E06329AA0F82}"/>
    <hyperlink ref="C8" r:id="rId135" xr:uid="{C3C07875-D72D-4071-AC83-46BE90D25845}"/>
    <hyperlink ref="C60" r:id="rId136" xr:uid="{38C43B17-8616-41C8-869C-29408661B85B}"/>
    <hyperlink ref="G60" r:id="rId137" xr:uid="{89DF5B7D-C9CC-4D52-94A3-87432F610DAC}"/>
    <hyperlink ref="C62" r:id="rId138" xr:uid="{1D5A390E-E44F-4B7D-83B1-89A1D6107092}"/>
    <hyperlink ref="I62" r:id="rId139" xr:uid="{13805340-83A3-4084-B12A-8AD95DA49C7D}"/>
  </hyperlinks>
  <printOptions horizontalCentered="1"/>
  <pageMargins left="0.45" right="0.45" top="0.5" bottom="0.5" header="0.3" footer="0.3"/>
  <pageSetup paperSize="17" orientation="landscape" r:id="rId140"/>
  <headerFooter>
    <oddFooter>&amp;A&amp;RPage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A1:AG170"/>
  <sheetViews>
    <sheetView tabSelected="1" zoomScaleNormal="100" workbookViewId="0">
      <pane ySplit="6" topLeftCell="A64" activePane="bottomLeft" state="frozen"/>
      <selection activeCell="B52" sqref="B52:E52"/>
      <selection pane="bottomLeft" activeCell="B62" sqref="B62:G62"/>
    </sheetView>
  </sheetViews>
  <sheetFormatPr defaultRowHeight="12.75"/>
  <cols>
    <col min="1" max="1" width="14.5703125" customWidth="1"/>
    <col min="2" max="7" width="14" customWidth="1"/>
    <col min="8" max="8" width="12.7109375" customWidth="1"/>
    <col min="9" max="9" width="13.140625" customWidth="1"/>
    <col min="10" max="10" width="13.42578125" customWidth="1"/>
    <col min="11" max="11" width="13.28515625" customWidth="1"/>
    <col min="12" max="12" width="12.42578125" customWidth="1"/>
    <col min="13" max="13" width="12.7109375" customWidth="1"/>
    <col min="14" max="14" width="13.7109375" customWidth="1"/>
    <col min="15" max="15" width="13.85546875" customWidth="1"/>
    <col min="16" max="16" width="13.28515625" customWidth="1"/>
    <col min="17" max="17" width="14.140625" customWidth="1"/>
    <col min="18" max="18" width="13.42578125" customWidth="1"/>
    <col min="19" max="19" width="14.42578125" customWidth="1"/>
    <col min="20" max="20" width="12.7109375" customWidth="1"/>
    <col min="21" max="21" width="12.42578125" customWidth="1"/>
    <col min="22" max="22" width="11.85546875" customWidth="1"/>
    <col min="23" max="23" width="13.42578125" customWidth="1"/>
    <col min="24" max="24" width="13.28515625" customWidth="1"/>
    <col min="25" max="25" width="12.42578125" customWidth="1"/>
  </cols>
  <sheetData>
    <row r="1" spans="1:25" ht="24.75" customHeight="1">
      <c r="A1" s="6412" t="s">
        <v>569</v>
      </c>
      <c r="B1" s="6498"/>
      <c r="C1" s="6498"/>
      <c r="D1" s="6498"/>
      <c r="E1" s="6498"/>
      <c r="F1" s="6498"/>
      <c r="G1" s="6498"/>
      <c r="H1" s="6498"/>
      <c r="I1" s="6498"/>
      <c r="J1" s="6498"/>
      <c r="K1" s="6498"/>
      <c r="L1" s="6498"/>
      <c r="M1" s="6498"/>
      <c r="N1" s="6498"/>
      <c r="O1" s="6498"/>
      <c r="P1" s="6412" t="s">
        <v>365</v>
      </c>
      <c r="Q1" s="6498"/>
      <c r="R1" s="6498"/>
      <c r="S1" s="6498"/>
      <c r="T1" s="6498"/>
      <c r="U1" s="6498"/>
      <c r="V1" s="6498"/>
      <c r="W1" s="6498"/>
      <c r="X1" s="6498"/>
      <c r="Y1" s="6498"/>
    </row>
    <row r="2" spans="1:25" ht="12" customHeight="1">
      <c r="A2" s="6499"/>
      <c r="B2" s="6500"/>
      <c r="C2" s="6500"/>
      <c r="D2" s="6500"/>
      <c r="E2" s="6500"/>
      <c r="F2" s="6500"/>
      <c r="G2" s="6500"/>
      <c r="H2" s="6499"/>
      <c r="I2" s="6500"/>
      <c r="J2" s="6500"/>
      <c r="K2" s="6500"/>
      <c r="L2" s="6500"/>
      <c r="M2" s="6500"/>
      <c r="N2" s="6500"/>
      <c r="O2" s="6499"/>
      <c r="P2" s="6500"/>
      <c r="Q2" s="6500"/>
      <c r="R2" s="6500"/>
      <c r="S2" s="6500"/>
      <c r="T2" s="6500"/>
      <c r="U2" s="6500"/>
      <c r="V2" s="6499"/>
      <c r="W2" s="6500"/>
      <c r="X2" s="6500"/>
      <c r="Y2" s="6500"/>
    </row>
    <row r="3" spans="1:25" ht="18.75" customHeight="1">
      <c r="A3" s="258"/>
      <c r="B3" s="21" t="s">
        <v>107</v>
      </c>
      <c r="C3" s="21" t="s">
        <v>108</v>
      </c>
      <c r="D3" s="21" t="s">
        <v>109</v>
      </c>
      <c r="E3" s="21" t="s">
        <v>110</v>
      </c>
      <c r="F3" s="21" t="s">
        <v>111</v>
      </c>
      <c r="G3" s="21" t="s">
        <v>112</v>
      </c>
      <c r="H3" s="21" t="s">
        <v>113</v>
      </c>
      <c r="I3" s="21" t="s">
        <v>114</v>
      </c>
      <c r="J3" s="21" t="s">
        <v>115</v>
      </c>
      <c r="K3" s="21" t="s">
        <v>116</v>
      </c>
      <c r="O3" s="312"/>
      <c r="V3" s="312"/>
    </row>
    <row r="4" spans="1:25" ht="18.75" customHeight="1">
      <c r="A4" s="258"/>
      <c r="B4" s="6494" t="s">
        <v>384</v>
      </c>
      <c r="C4" s="6501"/>
      <c r="D4" s="6501"/>
      <c r="E4" s="6501"/>
      <c r="F4" s="6501"/>
      <c r="G4" s="6501"/>
      <c r="H4" s="6501"/>
      <c r="I4" s="6501"/>
      <c r="J4" s="6501"/>
      <c r="K4" s="6501"/>
      <c r="L4" s="6501"/>
      <c r="M4" s="6501"/>
      <c r="N4" s="6501"/>
      <c r="O4" s="6501"/>
      <c r="P4" s="6501"/>
      <c r="Q4" s="6501"/>
      <c r="R4" s="6501"/>
      <c r="S4" s="6501"/>
      <c r="T4" s="6501"/>
      <c r="U4" s="6501"/>
      <c r="V4" s="6501"/>
      <c r="W4" s="6501"/>
      <c r="X4" s="6501"/>
      <c r="Y4" s="6502"/>
    </row>
    <row r="5" spans="1:25" ht="18.75" customHeight="1">
      <c r="A5" s="37"/>
      <c r="B5" s="6494" t="s">
        <v>385</v>
      </c>
      <c r="C5" s="6289"/>
      <c r="D5" s="6494" t="s">
        <v>386</v>
      </c>
      <c r="E5" s="6290"/>
      <c r="F5" s="6494" t="s">
        <v>387</v>
      </c>
      <c r="G5" s="6289"/>
      <c r="H5" s="6494" t="s">
        <v>388</v>
      </c>
      <c r="I5" s="6289"/>
      <c r="J5" s="6494" t="s">
        <v>389</v>
      </c>
      <c r="K5" s="6289"/>
      <c r="L5" s="6494" t="s">
        <v>390</v>
      </c>
      <c r="M5" s="6289"/>
      <c r="N5" s="6494" t="s">
        <v>391</v>
      </c>
      <c r="O5" s="6289"/>
      <c r="P5" s="6494" t="s">
        <v>392</v>
      </c>
      <c r="Q5" s="6289"/>
      <c r="R5" s="6494" t="s">
        <v>393</v>
      </c>
      <c r="S5" s="6289"/>
      <c r="T5" s="6494" t="s">
        <v>394</v>
      </c>
      <c r="U5" s="6289"/>
      <c r="V5" s="6494" t="s">
        <v>395</v>
      </c>
      <c r="W5" s="6289"/>
      <c r="X5" s="6494" t="s">
        <v>396</v>
      </c>
      <c r="Y5" s="6289"/>
    </row>
    <row r="6" spans="1:25" ht="20.25" customHeight="1">
      <c r="A6" s="257" t="s">
        <v>2</v>
      </c>
      <c r="B6" s="79" t="s">
        <v>375</v>
      </c>
      <c r="C6" s="79" t="s">
        <v>397</v>
      </c>
      <c r="D6" s="79" t="s">
        <v>375</v>
      </c>
      <c r="E6" s="79" t="s">
        <v>397</v>
      </c>
      <c r="F6" s="79" t="s">
        <v>375</v>
      </c>
      <c r="G6" s="79" t="s">
        <v>397</v>
      </c>
      <c r="H6" s="79" t="s">
        <v>375</v>
      </c>
      <c r="I6" s="79" t="s">
        <v>397</v>
      </c>
      <c r="J6" s="79" t="s">
        <v>375</v>
      </c>
      <c r="K6" s="79" t="s">
        <v>397</v>
      </c>
      <c r="L6" s="79" t="s">
        <v>375</v>
      </c>
      <c r="M6" s="79" t="s">
        <v>397</v>
      </c>
      <c r="N6" s="79" t="s">
        <v>375</v>
      </c>
      <c r="O6" s="79" t="s">
        <v>397</v>
      </c>
      <c r="P6" s="79" t="s">
        <v>375</v>
      </c>
      <c r="Q6" s="79" t="s">
        <v>397</v>
      </c>
      <c r="R6" s="79" t="s">
        <v>375</v>
      </c>
      <c r="S6" s="79" t="s">
        <v>397</v>
      </c>
      <c r="T6" s="79" t="s">
        <v>375</v>
      </c>
      <c r="U6" s="79" t="s">
        <v>397</v>
      </c>
      <c r="V6" s="79" t="s">
        <v>375</v>
      </c>
      <c r="W6" s="79" t="s">
        <v>397</v>
      </c>
      <c r="X6" s="79" t="s">
        <v>375</v>
      </c>
      <c r="Y6" s="79" t="s">
        <v>397</v>
      </c>
    </row>
    <row r="7" spans="1:25" ht="49.5" customHeight="1">
      <c r="A7" s="148" t="s">
        <v>11</v>
      </c>
      <c r="B7" s="2221" t="s">
        <v>1552</v>
      </c>
      <c r="C7" s="2221" t="s">
        <v>1553</v>
      </c>
      <c r="D7" s="2221" t="s">
        <v>1554</v>
      </c>
      <c r="E7" s="2221" t="s">
        <v>1553</v>
      </c>
      <c r="F7" s="2221" t="s">
        <v>1555</v>
      </c>
      <c r="G7" s="2221" t="s">
        <v>1556</v>
      </c>
      <c r="H7" s="477"/>
      <c r="I7" s="477"/>
      <c r="J7" s="477"/>
      <c r="K7" s="477"/>
      <c r="L7" s="477"/>
      <c r="M7" s="477"/>
      <c r="N7" s="477"/>
      <c r="O7" s="477"/>
      <c r="P7" s="477"/>
      <c r="Q7" s="477"/>
      <c r="R7" s="478"/>
      <c r="S7" s="478"/>
      <c r="T7" s="478"/>
      <c r="U7" s="478"/>
      <c r="V7" s="317"/>
      <c r="W7" s="317"/>
      <c r="X7" s="317"/>
      <c r="Y7" s="317"/>
    </row>
    <row r="8" spans="1:25" ht="49.5" customHeight="1">
      <c r="A8" s="148" t="s">
        <v>12</v>
      </c>
      <c r="B8" s="5850" t="s">
        <v>3128</v>
      </c>
      <c r="C8" s="5850" t="s">
        <v>3129</v>
      </c>
      <c r="D8" s="5850" t="s">
        <v>3130</v>
      </c>
      <c r="E8" s="5850" t="s">
        <v>3131</v>
      </c>
      <c r="F8" s="5850" t="s">
        <v>3132</v>
      </c>
      <c r="G8" s="5850" t="s">
        <v>3133</v>
      </c>
      <c r="H8" s="5850" t="s">
        <v>3134</v>
      </c>
      <c r="I8" s="5850" t="s">
        <v>3135</v>
      </c>
      <c r="J8" s="5850" t="s">
        <v>3136</v>
      </c>
      <c r="K8" s="5850" t="s">
        <v>3137</v>
      </c>
      <c r="L8" s="5850" t="s">
        <v>3138</v>
      </c>
      <c r="M8" s="5850" t="s">
        <v>3139</v>
      </c>
      <c r="N8" s="317"/>
      <c r="O8" s="317"/>
      <c r="P8" s="317"/>
      <c r="Q8" s="317"/>
      <c r="R8" s="317"/>
      <c r="S8" s="317"/>
      <c r="T8" s="317"/>
      <c r="U8" s="317"/>
      <c r="V8" s="317"/>
      <c r="W8" s="317"/>
      <c r="X8" s="317"/>
      <c r="Y8" s="317"/>
    </row>
    <row r="9" spans="1:25" ht="49.5" customHeight="1">
      <c r="A9" s="148" t="s">
        <v>13</v>
      </c>
      <c r="B9" s="4032" t="s">
        <v>2292</v>
      </c>
      <c r="C9" s="4032" t="s">
        <v>2293</v>
      </c>
      <c r="D9" s="4032" t="s">
        <v>2294</v>
      </c>
      <c r="E9" s="4032" t="s">
        <v>2293</v>
      </c>
      <c r="F9" s="4032" t="s">
        <v>2295</v>
      </c>
      <c r="G9" s="4032" t="s">
        <v>2296</v>
      </c>
      <c r="H9" s="4032" t="s">
        <v>2297</v>
      </c>
      <c r="I9" s="4032" t="s">
        <v>2296</v>
      </c>
      <c r="J9" s="4032" t="s">
        <v>2298</v>
      </c>
      <c r="K9" s="4032" t="s">
        <v>2299</v>
      </c>
      <c r="L9" s="4033" t="s">
        <v>1409</v>
      </c>
      <c r="M9" s="4034" t="s">
        <v>2300</v>
      </c>
      <c r="N9" s="4032" t="s">
        <v>2301</v>
      </c>
      <c r="O9" s="4032" t="s">
        <v>2302</v>
      </c>
      <c r="P9" s="4032" t="s">
        <v>1409</v>
      </c>
      <c r="Q9" s="4032" t="s">
        <v>2302</v>
      </c>
      <c r="R9" s="4032" t="s">
        <v>2303</v>
      </c>
      <c r="S9" s="4032" t="s">
        <v>2304</v>
      </c>
      <c r="T9" s="4032" t="s">
        <v>1409</v>
      </c>
      <c r="U9" s="4032" t="s">
        <v>2304</v>
      </c>
      <c r="V9" s="317"/>
      <c r="W9" s="317"/>
      <c r="X9" s="317"/>
      <c r="Y9" s="317"/>
    </row>
    <row r="10" spans="1:25" ht="49.5" customHeight="1">
      <c r="A10" s="148" t="s">
        <v>14</v>
      </c>
      <c r="B10" s="3556" t="s">
        <v>2090</v>
      </c>
      <c r="C10" s="3556" t="s">
        <v>1549</v>
      </c>
      <c r="D10" s="3556" t="s">
        <v>2091</v>
      </c>
      <c r="E10" s="3556" t="s">
        <v>1551</v>
      </c>
      <c r="F10" s="317"/>
      <c r="G10" s="317"/>
      <c r="H10" s="317"/>
      <c r="I10" s="317"/>
      <c r="J10" s="317"/>
      <c r="K10" s="317"/>
      <c r="L10" s="317"/>
      <c r="M10" s="317"/>
      <c r="N10" s="317"/>
      <c r="O10" s="317"/>
      <c r="P10" s="317"/>
      <c r="Q10" s="317"/>
      <c r="R10" s="317"/>
      <c r="S10" s="317"/>
      <c r="T10" s="317"/>
      <c r="U10" s="317"/>
      <c r="V10" s="317"/>
      <c r="W10" s="317"/>
      <c r="X10" s="317"/>
      <c r="Y10" s="317"/>
    </row>
    <row r="11" spans="1:25" ht="49.5" customHeight="1">
      <c r="A11" s="148" t="s">
        <v>15</v>
      </c>
      <c r="B11" s="2790" t="s">
        <v>1788</v>
      </c>
      <c r="C11" s="2790" t="s">
        <v>1789</v>
      </c>
      <c r="D11" s="2790" t="s">
        <v>1790</v>
      </c>
      <c r="E11" s="2790" t="s">
        <v>1791</v>
      </c>
      <c r="F11" s="317"/>
      <c r="G11" s="317"/>
      <c r="H11" s="317"/>
      <c r="I11" s="317"/>
      <c r="J11" s="317"/>
      <c r="K11" s="317"/>
      <c r="L11" s="317"/>
      <c r="M11" s="317"/>
      <c r="N11" s="317"/>
      <c r="O11" s="317"/>
      <c r="P11" s="317"/>
      <c r="Q11" s="317"/>
      <c r="R11" s="317"/>
      <c r="S11" s="317"/>
      <c r="T11" s="317"/>
      <c r="U11" s="317"/>
      <c r="V11" s="317"/>
      <c r="W11" s="317"/>
      <c r="X11" s="317"/>
      <c r="Y11" s="317"/>
    </row>
    <row r="12" spans="1:25" ht="49.5" customHeight="1">
      <c r="A12" s="148" t="s">
        <v>16</v>
      </c>
      <c r="B12" s="783" t="s">
        <v>861</v>
      </c>
      <c r="C12" s="783" t="s">
        <v>862</v>
      </c>
      <c r="D12" s="783" t="s">
        <v>863</v>
      </c>
      <c r="E12" s="783" t="s">
        <v>862</v>
      </c>
      <c r="F12" s="783" t="s">
        <v>864</v>
      </c>
      <c r="G12" s="783" t="s">
        <v>865</v>
      </c>
      <c r="H12" s="783" t="s">
        <v>866</v>
      </c>
      <c r="I12" s="783" t="s">
        <v>865</v>
      </c>
      <c r="J12" s="339"/>
      <c r="K12" s="339"/>
      <c r="L12" s="317"/>
      <c r="M12" s="317"/>
      <c r="N12" s="317"/>
      <c r="O12" s="317"/>
      <c r="P12" s="317"/>
      <c r="Q12" s="317"/>
      <c r="R12" s="317"/>
      <c r="S12" s="317"/>
      <c r="T12" s="317"/>
      <c r="U12" s="317"/>
      <c r="V12" s="317"/>
      <c r="W12" s="317"/>
      <c r="X12" s="317"/>
      <c r="Y12" s="317"/>
    </row>
    <row r="13" spans="1:25" ht="49.5" customHeight="1">
      <c r="A13" s="148" t="s">
        <v>17</v>
      </c>
      <c r="B13" s="5057" t="s">
        <v>2783</v>
      </c>
      <c r="C13" s="5056" t="s">
        <v>2784</v>
      </c>
      <c r="D13" s="5056" t="s">
        <v>2785</v>
      </c>
      <c r="E13" s="5056" t="s">
        <v>2784</v>
      </c>
      <c r="F13" s="5056" t="s">
        <v>2786</v>
      </c>
      <c r="G13" s="5056" t="s">
        <v>1353</v>
      </c>
      <c r="H13" s="5056" t="s">
        <v>2787</v>
      </c>
      <c r="I13" s="5056" t="s">
        <v>1353</v>
      </c>
      <c r="J13" s="5056" t="s">
        <v>2788</v>
      </c>
      <c r="K13" s="5056" t="s">
        <v>2789</v>
      </c>
      <c r="L13" s="5056" t="s">
        <v>2790</v>
      </c>
      <c r="M13" s="5056" t="s">
        <v>2789</v>
      </c>
      <c r="N13" s="5056" t="s">
        <v>2791</v>
      </c>
      <c r="O13" s="5056" t="s">
        <v>2789</v>
      </c>
      <c r="P13" s="5056" t="s">
        <v>2792</v>
      </c>
      <c r="Q13" s="5056" t="s">
        <v>2793</v>
      </c>
      <c r="R13" s="5056" t="s">
        <v>2794</v>
      </c>
      <c r="S13" s="5056" t="s">
        <v>2793</v>
      </c>
      <c r="T13" s="5056" t="s">
        <v>2795</v>
      </c>
      <c r="U13" s="5056" t="s">
        <v>2793</v>
      </c>
      <c r="V13" s="5056" t="s">
        <v>2796</v>
      </c>
      <c r="W13" s="5056" t="s">
        <v>2793</v>
      </c>
      <c r="X13" s="317"/>
      <c r="Y13" s="317"/>
    </row>
    <row r="14" spans="1:25" ht="49.5" customHeight="1">
      <c r="A14" s="148" t="s">
        <v>18</v>
      </c>
      <c r="B14" s="1041" t="s">
        <v>1034</v>
      </c>
      <c r="C14" s="1041" t="s">
        <v>1035</v>
      </c>
      <c r="D14" s="1041" t="s">
        <v>398</v>
      </c>
      <c r="E14" s="1041" t="s">
        <v>398</v>
      </c>
      <c r="F14" s="1041" t="s">
        <v>398</v>
      </c>
      <c r="G14" s="1041" t="s">
        <v>398</v>
      </c>
      <c r="H14" s="1041" t="s">
        <v>398</v>
      </c>
      <c r="I14" s="1041" t="s">
        <v>398</v>
      </c>
      <c r="J14" s="1041" t="s">
        <v>398</v>
      </c>
      <c r="K14" s="1041" t="s">
        <v>398</v>
      </c>
      <c r="L14" s="1041" t="s">
        <v>398</v>
      </c>
      <c r="M14" s="1041" t="s">
        <v>398</v>
      </c>
      <c r="N14" s="1041" t="s">
        <v>398</v>
      </c>
      <c r="O14" s="1041" t="s">
        <v>398</v>
      </c>
      <c r="P14" s="1041" t="s">
        <v>398</v>
      </c>
      <c r="Q14" s="1041" t="s">
        <v>398</v>
      </c>
      <c r="R14" s="1041" t="s">
        <v>398</v>
      </c>
      <c r="S14" s="1041" t="s">
        <v>398</v>
      </c>
      <c r="T14" s="1041" t="s">
        <v>398</v>
      </c>
      <c r="U14" s="1041" t="s">
        <v>398</v>
      </c>
      <c r="V14" s="1041" t="s">
        <v>398</v>
      </c>
      <c r="W14" s="1041" t="s">
        <v>398</v>
      </c>
      <c r="X14" s="1041" t="s">
        <v>398</v>
      </c>
      <c r="Y14" s="1041" t="s">
        <v>398</v>
      </c>
    </row>
    <row r="15" spans="1:25" ht="49.5" customHeight="1">
      <c r="A15" s="148" t="s">
        <v>19</v>
      </c>
      <c r="B15" s="2503" t="s">
        <v>1669</v>
      </c>
      <c r="C15" s="2503" t="s">
        <v>1670</v>
      </c>
      <c r="D15" s="2503" t="s">
        <v>1671</v>
      </c>
      <c r="E15" s="2503" t="s">
        <v>1672</v>
      </c>
      <c r="F15" s="317"/>
      <c r="G15" s="317"/>
      <c r="H15" s="317"/>
      <c r="I15" s="317"/>
      <c r="J15" s="317"/>
      <c r="K15" s="317"/>
      <c r="L15" s="317"/>
      <c r="M15" s="317"/>
      <c r="N15" s="317"/>
      <c r="O15" s="317"/>
      <c r="P15" s="317"/>
      <c r="Q15" s="317"/>
      <c r="R15" s="317"/>
      <c r="S15" s="317"/>
      <c r="T15" s="317"/>
      <c r="U15" s="317"/>
      <c r="V15" s="317"/>
      <c r="W15" s="317"/>
      <c r="X15" s="317"/>
      <c r="Y15" s="317"/>
    </row>
    <row r="16" spans="1:25" ht="49.5" customHeight="1">
      <c r="A16" s="148" t="s">
        <v>20</v>
      </c>
      <c r="B16" s="3176" t="s">
        <v>1926</v>
      </c>
      <c r="C16" s="3176" t="s">
        <v>1927</v>
      </c>
      <c r="D16" s="3176" t="s">
        <v>1928</v>
      </c>
      <c r="E16" s="3176" t="s">
        <v>1929</v>
      </c>
      <c r="F16" s="3176" t="s">
        <v>1930</v>
      </c>
      <c r="G16" s="3176" t="s">
        <v>1931</v>
      </c>
      <c r="H16" s="3176" t="s">
        <v>1932</v>
      </c>
      <c r="I16" s="3176" t="s">
        <v>1670</v>
      </c>
      <c r="J16" s="450"/>
      <c r="K16" s="451"/>
      <c r="L16" s="451"/>
      <c r="M16" s="451"/>
      <c r="N16" s="317"/>
      <c r="O16" s="317"/>
      <c r="P16" s="317"/>
      <c r="Q16" s="317"/>
      <c r="R16" s="317"/>
      <c r="S16" s="317"/>
      <c r="T16" s="317"/>
      <c r="U16" s="317"/>
      <c r="V16" s="317"/>
      <c r="W16" s="317"/>
      <c r="X16" s="317"/>
      <c r="Y16" s="317"/>
    </row>
    <row r="17" spans="1:33" ht="49.5" customHeight="1">
      <c r="A17" s="148" t="s">
        <v>21</v>
      </c>
      <c r="B17" s="916" t="s">
        <v>949</v>
      </c>
      <c r="C17" s="916" t="s">
        <v>950</v>
      </c>
      <c r="D17" s="916" t="s">
        <v>951</v>
      </c>
      <c r="E17" s="916" t="s">
        <v>950</v>
      </c>
      <c r="F17" s="916" t="s">
        <v>952</v>
      </c>
      <c r="G17" s="916" t="s">
        <v>953</v>
      </c>
      <c r="H17" s="916"/>
      <c r="I17" s="916" t="s">
        <v>953</v>
      </c>
      <c r="J17" s="317"/>
      <c r="K17" s="317"/>
      <c r="L17" s="317"/>
      <c r="M17" s="317"/>
      <c r="N17" s="317"/>
      <c r="O17" s="317"/>
      <c r="P17" s="317"/>
      <c r="Q17" s="317"/>
      <c r="R17" s="317"/>
      <c r="S17" s="317"/>
      <c r="T17" s="317"/>
      <c r="U17" s="317"/>
      <c r="V17" s="317"/>
      <c r="W17" s="317"/>
      <c r="X17" s="317"/>
      <c r="Y17" s="317"/>
    </row>
    <row r="18" spans="1:33" ht="49.5" customHeight="1">
      <c r="A18" s="148" t="s">
        <v>22</v>
      </c>
      <c r="B18" s="501" t="s">
        <v>810</v>
      </c>
      <c r="C18" s="501" t="s">
        <v>811</v>
      </c>
      <c r="D18" s="501" t="s">
        <v>812</v>
      </c>
      <c r="E18" s="501" t="s">
        <v>813</v>
      </c>
      <c r="F18" s="501"/>
      <c r="G18" s="501"/>
      <c r="H18" s="317"/>
      <c r="I18" s="317"/>
      <c r="J18" s="317"/>
      <c r="K18" s="317"/>
      <c r="L18" s="317"/>
      <c r="M18" s="317"/>
      <c r="N18" s="317"/>
      <c r="O18" s="317"/>
      <c r="P18" s="317"/>
      <c r="Q18" s="317"/>
      <c r="R18" s="317"/>
      <c r="S18" s="317"/>
      <c r="T18" s="317"/>
      <c r="U18" s="317"/>
      <c r="V18" s="317"/>
      <c r="W18" s="317"/>
      <c r="X18" s="317"/>
      <c r="Y18" s="317"/>
    </row>
    <row r="19" spans="1:33" ht="49.5" customHeight="1">
      <c r="A19" s="148" t="s">
        <v>23</v>
      </c>
      <c r="B19" s="4851" t="s">
        <v>2645</v>
      </c>
      <c r="C19" s="4851" t="s">
        <v>2646</v>
      </c>
      <c r="D19" s="4851" t="s">
        <v>2647</v>
      </c>
      <c r="E19" s="4851" t="s">
        <v>2648</v>
      </c>
      <c r="F19" s="4851" t="s">
        <v>2649</v>
      </c>
      <c r="G19" s="4851" t="s">
        <v>2650</v>
      </c>
      <c r="H19" s="4851" t="s">
        <v>2651</v>
      </c>
      <c r="I19" s="4851" t="s">
        <v>2652</v>
      </c>
      <c r="J19" s="4851" t="s">
        <v>2653</v>
      </c>
      <c r="K19" s="4851" t="s">
        <v>2654</v>
      </c>
      <c r="L19" s="4851" t="s">
        <v>2655</v>
      </c>
      <c r="M19" s="4851" t="s">
        <v>2656</v>
      </c>
      <c r="N19" s="4851" t="s">
        <v>2657</v>
      </c>
      <c r="O19" s="4851" t="s">
        <v>2658</v>
      </c>
      <c r="P19" s="4851" t="s">
        <v>2659</v>
      </c>
      <c r="Q19" s="4851" t="s">
        <v>2660</v>
      </c>
      <c r="R19" s="4851" t="s">
        <v>2661</v>
      </c>
      <c r="S19" s="4851" t="s">
        <v>2658</v>
      </c>
      <c r="T19" s="4851" t="s">
        <v>2662</v>
      </c>
      <c r="U19" s="4851" t="s">
        <v>2660</v>
      </c>
      <c r="V19" s="4851" t="s">
        <v>2663</v>
      </c>
      <c r="W19" s="4851" t="s">
        <v>2664</v>
      </c>
      <c r="X19" s="4851" t="s">
        <v>2665</v>
      </c>
      <c r="Y19" s="4851" t="s">
        <v>2666</v>
      </c>
      <c r="Z19" s="4850"/>
      <c r="AA19" s="4851" t="s">
        <v>2664</v>
      </c>
      <c r="AB19" s="4851" t="s">
        <v>2667</v>
      </c>
      <c r="AC19" s="4851" t="s">
        <v>2668</v>
      </c>
      <c r="AD19" s="4851" t="s">
        <v>2669</v>
      </c>
      <c r="AE19" s="4851" t="s">
        <v>2670</v>
      </c>
      <c r="AF19" s="4851" t="s">
        <v>2671</v>
      </c>
      <c r="AG19" s="4851" t="s">
        <v>2672</v>
      </c>
    </row>
    <row r="20" spans="1:33" ht="49.5" customHeight="1">
      <c r="A20" s="148" t="s">
        <v>24</v>
      </c>
      <c r="B20" s="5973" t="s">
        <v>3191</v>
      </c>
      <c r="C20" s="5973" t="s">
        <v>3192</v>
      </c>
      <c r="D20" s="5973" t="s">
        <v>3193</v>
      </c>
      <c r="E20" s="5973" t="s">
        <v>3194</v>
      </c>
      <c r="F20" s="5973" t="s">
        <v>3195</v>
      </c>
      <c r="G20" s="5973" t="s">
        <v>3196</v>
      </c>
      <c r="H20" s="5973" t="s">
        <v>3197</v>
      </c>
      <c r="I20" s="5973" t="s">
        <v>3198</v>
      </c>
      <c r="J20" s="5973" t="s">
        <v>3199</v>
      </c>
      <c r="K20" s="5973" t="s">
        <v>3200</v>
      </c>
      <c r="L20" s="5973" t="s">
        <v>3201</v>
      </c>
      <c r="M20" s="5973" t="s">
        <v>3202</v>
      </c>
      <c r="N20" s="5973" t="s">
        <v>3203</v>
      </c>
      <c r="O20" s="5973" t="s">
        <v>3202</v>
      </c>
      <c r="P20" s="5973" t="s">
        <v>3204</v>
      </c>
      <c r="Q20" s="5973" t="s">
        <v>3205</v>
      </c>
      <c r="R20" s="317"/>
      <c r="S20" s="317"/>
      <c r="T20" s="317"/>
      <c r="U20" s="317"/>
      <c r="V20" s="317"/>
      <c r="W20" s="317"/>
      <c r="X20" s="317"/>
      <c r="Y20" s="317"/>
      <c r="Z20" s="525"/>
    </row>
    <row r="21" spans="1:33" ht="49.5" customHeight="1">
      <c r="A21" s="148" t="s">
        <v>25</v>
      </c>
      <c r="B21" s="1073" t="s">
        <v>1067</v>
      </c>
      <c r="C21" s="1073" t="s">
        <v>1068</v>
      </c>
      <c r="D21" s="1073" t="s">
        <v>1069</v>
      </c>
      <c r="E21" s="1073" t="s">
        <v>1070</v>
      </c>
      <c r="F21" s="317"/>
      <c r="G21" s="317"/>
      <c r="H21" s="317"/>
      <c r="I21" s="317"/>
      <c r="J21" s="317"/>
      <c r="K21" s="317"/>
      <c r="L21" s="317"/>
      <c r="M21" s="317"/>
      <c r="N21" s="317"/>
      <c r="O21" s="317"/>
      <c r="P21" s="317"/>
      <c r="Q21" s="317"/>
      <c r="R21" s="317"/>
      <c r="S21" s="317"/>
      <c r="T21" s="317"/>
      <c r="U21" s="317"/>
      <c r="V21" s="317"/>
      <c r="W21" s="317"/>
      <c r="X21" s="317"/>
      <c r="Y21" s="317"/>
    </row>
    <row r="22" spans="1:33" ht="49.5" customHeight="1">
      <c r="A22" s="148" t="s">
        <v>26</v>
      </c>
      <c r="B22" s="5232" t="s">
        <v>2861</v>
      </c>
      <c r="C22" s="5232" t="s">
        <v>2862</v>
      </c>
      <c r="D22" s="5232" t="s">
        <v>2863</v>
      </c>
      <c r="E22" s="5232" t="s">
        <v>2862</v>
      </c>
      <c r="F22" s="317"/>
      <c r="G22" s="317"/>
      <c r="H22" s="317"/>
      <c r="I22" s="317"/>
      <c r="J22" s="317"/>
      <c r="K22" s="317"/>
      <c r="L22" s="317"/>
      <c r="M22" s="317"/>
      <c r="N22" s="317"/>
      <c r="O22" s="317"/>
      <c r="P22" s="317"/>
      <c r="Q22" s="317"/>
      <c r="R22" s="317"/>
      <c r="S22" s="317"/>
      <c r="T22" s="317"/>
      <c r="U22" s="317"/>
      <c r="V22" s="317"/>
      <c r="W22" s="317"/>
      <c r="X22" s="317"/>
      <c r="Y22" s="317"/>
    </row>
    <row r="23" spans="1:33" ht="49.5" customHeight="1">
      <c r="A23" s="148" t="s">
        <v>27</v>
      </c>
      <c r="B23" s="518" t="s">
        <v>2046</v>
      </c>
      <c r="C23" s="518" t="s">
        <v>2047</v>
      </c>
      <c r="D23" s="518" t="s">
        <v>2048</v>
      </c>
      <c r="E23" s="518" t="s">
        <v>2049</v>
      </c>
      <c r="F23" s="518" t="s">
        <v>2050</v>
      </c>
      <c r="G23" s="518" t="s">
        <v>2051</v>
      </c>
      <c r="H23" s="518" t="s">
        <v>2052</v>
      </c>
      <c r="I23" s="518" t="s">
        <v>2053</v>
      </c>
      <c r="J23" s="433"/>
      <c r="K23" s="317"/>
      <c r="L23" s="317"/>
      <c r="M23" s="317"/>
      <c r="N23" s="317"/>
      <c r="O23" s="317"/>
      <c r="P23" s="317"/>
      <c r="Q23" s="317"/>
      <c r="R23" s="317"/>
      <c r="S23" s="317"/>
      <c r="T23" s="317"/>
      <c r="U23" s="317"/>
      <c r="V23" s="317"/>
      <c r="W23" s="317"/>
      <c r="X23" s="317"/>
      <c r="Y23" s="317"/>
    </row>
    <row r="24" spans="1:33" ht="49.5" customHeight="1">
      <c r="A24" s="148" t="s">
        <v>28</v>
      </c>
      <c r="B24" s="1205" t="s">
        <v>1097</v>
      </c>
      <c r="C24" s="1205" t="s">
        <v>1098</v>
      </c>
      <c r="D24" s="1205" t="s">
        <v>1099</v>
      </c>
      <c r="E24" s="1205" t="s">
        <v>1098</v>
      </c>
      <c r="F24" s="1205" t="s">
        <v>1100</v>
      </c>
      <c r="G24" s="1205" t="s">
        <v>1101</v>
      </c>
      <c r="H24" s="1205" t="s">
        <v>1102</v>
      </c>
      <c r="I24" s="1205" t="s">
        <v>1101</v>
      </c>
      <c r="J24" s="1205" t="s">
        <v>1103</v>
      </c>
      <c r="K24" s="1205" t="s">
        <v>1101</v>
      </c>
      <c r="L24" s="317"/>
      <c r="M24" s="317"/>
      <c r="N24" s="317"/>
      <c r="O24" s="317"/>
      <c r="P24" s="317"/>
      <c r="Q24" s="317"/>
      <c r="R24" s="317"/>
      <c r="S24" s="317"/>
      <c r="T24" s="317"/>
      <c r="U24" s="317"/>
      <c r="V24" s="317"/>
      <c r="W24" s="317"/>
      <c r="X24" s="317"/>
      <c r="Y24" s="317"/>
    </row>
    <row r="25" spans="1:33" ht="49.5" customHeight="1">
      <c r="A25" s="148" t="s">
        <v>29</v>
      </c>
      <c r="B25" s="1771" t="s">
        <v>1312</v>
      </c>
      <c r="C25" s="1771" t="s">
        <v>992</v>
      </c>
      <c r="D25" s="1771" t="s">
        <v>1313</v>
      </c>
      <c r="E25" s="1771" t="s">
        <v>992</v>
      </c>
      <c r="F25" s="317"/>
      <c r="G25" s="317"/>
      <c r="H25" s="317"/>
      <c r="I25" s="317"/>
      <c r="J25" s="317"/>
      <c r="K25" s="317"/>
      <c r="L25" s="317"/>
      <c r="M25" s="317"/>
      <c r="N25" s="317"/>
      <c r="O25" s="317"/>
      <c r="P25" s="317"/>
      <c r="Q25" s="317"/>
      <c r="R25" s="317"/>
      <c r="S25" s="317"/>
      <c r="T25" s="317"/>
      <c r="U25" s="317"/>
      <c r="V25" s="317"/>
      <c r="W25" s="317"/>
      <c r="X25" s="317"/>
      <c r="Y25" s="317"/>
    </row>
    <row r="26" spans="1:33" ht="49.5" customHeight="1">
      <c r="A26" s="148" t="s">
        <v>30</v>
      </c>
      <c r="B26" s="399"/>
      <c r="C26" s="399"/>
      <c r="D26" s="399"/>
      <c r="E26" s="399"/>
      <c r="F26" s="399"/>
      <c r="G26" s="399"/>
      <c r="H26" s="399"/>
      <c r="I26" s="399"/>
      <c r="J26" s="399"/>
      <c r="K26" s="399"/>
      <c r="L26" s="399"/>
      <c r="M26" s="399"/>
      <c r="N26" s="399"/>
      <c r="O26" s="399"/>
      <c r="P26" s="399"/>
      <c r="Q26" s="399"/>
      <c r="R26" s="401"/>
      <c r="S26" s="401"/>
      <c r="T26" s="401"/>
      <c r="U26" s="401"/>
      <c r="V26" s="401"/>
      <c r="W26" s="401"/>
      <c r="X26" s="401"/>
      <c r="Y26" s="401"/>
    </row>
    <row r="27" spans="1:33" ht="49.5" customHeight="1">
      <c r="A27" s="148" t="s">
        <v>31</v>
      </c>
      <c r="B27" s="501" t="s">
        <v>398</v>
      </c>
      <c r="C27" s="501" t="s">
        <v>398</v>
      </c>
      <c r="D27" s="501" t="s">
        <v>398</v>
      </c>
      <c r="E27" s="501" t="s">
        <v>398</v>
      </c>
      <c r="F27" s="501" t="s">
        <v>398</v>
      </c>
      <c r="G27" s="501" t="s">
        <v>398</v>
      </c>
      <c r="H27" s="501" t="s">
        <v>398</v>
      </c>
      <c r="I27" s="501" t="s">
        <v>398</v>
      </c>
      <c r="J27" s="501" t="s">
        <v>398</v>
      </c>
      <c r="K27" s="501" t="s">
        <v>398</v>
      </c>
      <c r="L27" s="501" t="s">
        <v>398</v>
      </c>
      <c r="M27" s="501" t="s">
        <v>398</v>
      </c>
      <c r="N27" s="501" t="s">
        <v>398</v>
      </c>
      <c r="O27" s="501" t="s">
        <v>398</v>
      </c>
      <c r="P27" s="501" t="s">
        <v>398</v>
      </c>
      <c r="Q27" s="501" t="s">
        <v>398</v>
      </c>
      <c r="R27" s="501" t="s">
        <v>398</v>
      </c>
      <c r="S27" s="501" t="s">
        <v>398</v>
      </c>
      <c r="T27" s="501" t="s">
        <v>398</v>
      </c>
      <c r="U27" s="501" t="s">
        <v>398</v>
      </c>
      <c r="V27" s="501" t="s">
        <v>398</v>
      </c>
      <c r="W27" s="501" t="s">
        <v>398</v>
      </c>
      <c r="X27" s="501" t="s">
        <v>398</v>
      </c>
      <c r="Y27" s="501" t="s">
        <v>398</v>
      </c>
    </row>
    <row r="28" spans="1:33" ht="49.5" customHeight="1">
      <c r="A28" s="148" t="s">
        <v>32</v>
      </c>
      <c r="B28" s="2981" t="s">
        <v>1849</v>
      </c>
      <c r="C28" s="2981" t="s">
        <v>1850</v>
      </c>
      <c r="D28" s="2981" t="s">
        <v>1851</v>
      </c>
      <c r="E28" s="2981" t="s">
        <v>1852</v>
      </c>
      <c r="F28" s="2981" t="s">
        <v>1853</v>
      </c>
      <c r="G28" s="2981" t="s">
        <v>1854</v>
      </c>
      <c r="H28" s="2981" t="s">
        <v>1855</v>
      </c>
      <c r="I28" s="2981" t="s">
        <v>1854</v>
      </c>
      <c r="J28" s="338"/>
      <c r="K28" s="338"/>
      <c r="L28" s="338"/>
      <c r="M28" s="338"/>
      <c r="N28" s="338"/>
      <c r="O28" s="338"/>
      <c r="P28" s="338"/>
      <c r="Q28" s="338"/>
      <c r="R28" s="338"/>
      <c r="S28" s="338"/>
      <c r="T28" s="338"/>
      <c r="U28" s="338"/>
      <c r="V28" s="338"/>
      <c r="W28" s="338"/>
      <c r="X28" s="338"/>
      <c r="Y28" s="338"/>
    </row>
    <row r="29" spans="1:33" ht="49.5" customHeight="1">
      <c r="A29" s="148" t="s">
        <v>33</v>
      </c>
      <c r="B29" s="5440" t="s">
        <v>398</v>
      </c>
      <c r="C29" s="5440" t="s">
        <v>398</v>
      </c>
      <c r="D29" s="5440" t="s">
        <v>398</v>
      </c>
      <c r="E29" s="5440" t="s">
        <v>398</v>
      </c>
      <c r="F29" s="5440" t="s">
        <v>398</v>
      </c>
      <c r="G29" s="5440" t="s">
        <v>398</v>
      </c>
      <c r="H29" s="5440" t="s">
        <v>398</v>
      </c>
      <c r="I29" s="5440" t="s">
        <v>398</v>
      </c>
      <c r="J29" s="5440" t="s">
        <v>398</v>
      </c>
      <c r="K29" s="5440" t="s">
        <v>398</v>
      </c>
      <c r="L29" s="491"/>
      <c r="M29" s="491"/>
      <c r="N29" s="491"/>
      <c r="O29" s="491"/>
      <c r="P29" s="491"/>
      <c r="Q29" s="491"/>
      <c r="R29" s="491"/>
      <c r="S29" s="491"/>
      <c r="T29" s="491"/>
      <c r="U29" s="491"/>
      <c r="V29" s="491"/>
      <c r="W29" s="491"/>
      <c r="X29" s="491"/>
      <c r="Y29" s="491"/>
    </row>
    <row r="30" spans="1:33" ht="49.5" customHeight="1">
      <c r="A30" s="148" t="s">
        <v>34</v>
      </c>
      <c r="B30" s="5744" t="s">
        <v>3052</v>
      </c>
      <c r="C30" s="5744" t="s">
        <v>373</v>
      </c>
      <c r="D30" s="5744" t="s">
        <v>3057</v>
      </c>
      <c r="E30" s="5744" t="s">
        <v>374</v>
      </c>
      <c r="F30" s="5744" t="s">
        <v>3062</v>
      </c>
      <c r="G30" s="5744" t="s">
        <v>382</v>
      </c>
      <c r="H30" s="5744" t="s">
        <v>3067</v>
      </c>
      <c r="I30" s="5744" t="s">
        <v>383</v>
      </c>
      <c r="J30" s="5744" t="s">
        <v>3072</v>
      </c>
      <c r="K30" s="5744" t="s">
        <v>3073</v>
      </c>
      <c r="L30" s="5744" t="s">
        <v>3074</v>
      </c>
      <c r="M30" s="5744" t="s">
        <v>3075</v>
      </c>
      <c r="N30" s="317"/>
      <c r="O30" s="317"/>
      <c r="P30" s="317"/>
      <c r="Q30" s="317"/>
      <c r="R30" s="317"/>
      <c r="S30" s="317"/>
      <c r="T30" s="317"/>
      <c r="U30" s="317"/>
      <c r="V30" s="317"/>
      <c r="W30" s="317"/>
      <c r="X30" s="317"/>
      <c r="Y30" s="317"/>
    </row>
    <row r="31" spans="1:33" ht="49.5" customHeight="1">
      <c r="A31" s="148" t="s">
        <v>35</v>
      </c>
      <c r="B31" s="4955" t="s">
        <v>2719</v>
      </c>
      <c r="C31" s="4957" t="s">
        <v>2720</v>
      </c>
      <c r="D31" s="4956" t="s">
        <v>2721</v>
      </c>
      <c r="E31" s="4954" t="s">
        <v>2722</v>
      </c>
      <c r="F31" s="4954" t="s">
        <v>2723</v>
      </c>
      <c r="G31" s="4956" t="s">
        <v>953</v>
      </c>
      <c r="H31" s="4953" t="s">
        <v>2724</v>
      </c>
      <c r="I31" s="4953" t="s">
        <v>2725</v>
      </c>
      <c r="J31" s="4954" t="s">
        <v>2726</v>
      </c>
      <c r="K31" s="4956" t="s">
        <v>2725</v>
      </c>
      <c r="L31" s="480"/>
      <c r="M31" s="480"/>
      <c r="N31" s="480"/>
      <c r="O31" s="480"/>
      <c r="P31" s="317"/>
      <c r="Q31" s="317"/>
      <c r="R31" s="317"/>
      <c r="S31" s="317"/>
      <c r="T31" s="317"/>
      <c r="U31" s="317"/>
      <c r="V31" s="317"/>
      <c r="W31" s="317"/>
      <c r="X31" s="317"/>
      <c r="Y31" s="317"/>
    </row>
    <row r="32" spans="1:33" ht="49.5" customHeight="1">
      <c r="A32" s="148" t="s">
        <v>36</v>
      </c>
      <c r="B32" s="3274" t="s">
        <v>1970</v>
      </c>
      <c r="C32" s="3274" t="s">
        <v>1971</v>
      </c>
      <c r="D32" s="3274" t="s">
        <v>1972</v>
      </c>
      <c r="E32" s="3274" t="s">
        <v>1973</v>
      </c>
      <c r="F32" s="3274" t="s">
        <v>1974</v>
      </c>
      <c r="G32" s="3274" t="s">
        <v>1975</v>
      </c>
      <c r="H32" s="3274" t="s">
        <v>1976</v>
      </c>
      <c r="I32" s="3274" t="s">
        <v>1977</v>
      </c>
      <c r="J32" s="447"/>
      <c r="K32" s="447"/>
      <c r="L32" s="447"/>
      <c r="M32" s="447"/>
      <c r="N32" s="447"/>
      <c r="O32" s="447"/>
      <c r="P32" s="447"/>
      <c r="Q32" s="447"/>
      <c r="R32" s="447"/>
      <c r="S32" s="447"/>
      <c r="T32" s="447"/>
      <c r="U32" s="447"/>
      <c r="V32" s="447"/>
      <c r="W32" s="447"/>
      <c r="X32" s="447"/>
      <c r="Y32" s="447"/>
    </row>
    <row r="33" spans="1:32" ht="49.5" customHeight="1">
      <c r="A33" s="148" t="s">
        <v>37</v>
      </c>
      <c r="B33" s="2213" t="s">
        <v>1548</v>
      </c>
      <c r="C33" s="2213" t="s">
        <v>1549</v>
      </c>
      <c r="D33" s="2213" t="s">
        <v>1550</v>
      </c>
      <c r="E33" s="2213" t="s">
        <v>1551</v>
      </c>
      <c r="F33" s="317"/>
      <c r="G33" s="317"/>
      <c r="H33" s="317"/>
      <c r="I33" s="317"/>
      <c r="J33" s="317"/>
      <c r="K33" s="317"/>
      <c r="L33" s="317"/>
      <c r="M33" s="317"/>
      <c r="N33" s="317"/>
      <c r="O33" s="317"/>
      <c r="P33" s="317"/>
      <c r="Q33" s="317"/>
      <c r="R33" s="317"/>
      <c r="S33" s="317"/>
      <c r="T33" s="317"/>
      <c r="U33" s="317"/>
      <c r="V33" s="317"/>
      <c r="W33" s="317"/>
      <c r="X33" s="317"/>
      <c r="Y33" s="317"/>
    </row>
    <row r="34" spans="1:32" ht="49.5" customHeight="1">
      <c r="A34" s="148" t="s">
        <v>38</v>
      </c>
      <c r="B34" s="4132" t="s">
        <v>2328</v>
      </c>
      <c r="C34" s="4132" t="s">
        <v>2329</v>
      </c>
      <c r="D34" s="317"/>
      <c r="E34" s="317"/>
      <c r="F34" s="317"/>
      <c r="G34" s="317"/>
      <c r="H34" s="317"/>
      <c r="I34" s="317"/>
      <c r="J34" s="317"/>
      <c r="K34" s="317"/>
      <c r="L34" s="317"/>
      <c r="M34" s="317"/>
      <c r="N34" s="317"/>
      <c r="O34" s="317"/>
      <c r="P34" s="317"/>
      <c r="Q34" s="317"/>
      <c r="R34" s="317"/>
      <c r="S34" s="317"/>
      <c r="T34" s="317"/>
      <c r="U34" s="317"/>
      <c r="V34" s="317"/>
      <c r="W34" s="317"/>
      <c r="X34" s="317"/>
      <c r="Y34" s="317"/>
    </row>
    <row r="35" spans="1:32" ht="49.5" customHeight="1">
      <c r="A35" s="148" t="s">
        <v>39</v>
      </c>
      <c r="B35" s="1865" t="s">
        <v>1346</v>
      </c>
      <c r="C35" s="1865" t="s">
        <v>1347</v>
      </c>
      <c r="D35" s="1865" t="s">
        <v>1348</v>
      </c>
      <c r="E35" s="1865" t="s">
        <v>1347</v>
      </c>
      <c r="F35" s="1865" t="s">
        <v>1349</v>
      </c>
      <c r="G35" s="1865" t="s">
        <v>1350</v>
      </c>
      <c r="H35" s="1865" t="s">
        <v>1351</v>
      </c>
      <c r="I35" s="1865" t="s">
        <v>1350</v>
      </c>
      <c r="J35" s="1865" t="s">
        <v>1352</v>
      </c>
      <c r="K35" s="1865" t="s">
        <v>1353</v>
      </c>
      <c r="L35" s="1865" t="s">
        <v>1354</v>
      </c>
      <c r="M35" s="1865" t="s">
        <v>1353</v>
      </c>
      <c r="N35" s="1865" t="s">
        <v>1355</v>
      </c>
      <c r="O35" s="1865" t="s">
        <v>1353</v>
      </c>
      <c r="P35" s="1865" t="s">
        <v>1356</v>
      </c>
      <c r="Q35" s="1865" t="s">
        <v>1353</v>
      </c>
      <c r="R35" s="1865" t="s">
        <v>1357</v>
      </c>
      <c r="S35" s="1865" t="s">
        <v>1353</v>
      </c>
      <c r="T35" s="1865" t="s">
        <v>1358</v>
      </c>
      <c r="U35" s="1865" t="s">
        <v>1353</v>
      </c>
      <c r="V35" s="317"/>
      <c r="W35" s="317"/>
      <c r="X35" s="317"/>
      <c r="Y35" s="317"/>
    </row>
    <row r="36" spans="1:32" ht="49.5" customHeight="1">
      <c r="A36" s="148" t="s">
        <v>40</v>
      </c>
      <c r="B36" s="2124" t="s">
        <v>1496</v>
      </c>
      <c r="C36" s="2124" t="s">
        <v>1497</v>
      </c>
      <c r="D36" s="2124" t="s">
        <v>1498</v>
      </c>
      <c r="E36" s="2124" t="s">
        <v>1497</v>
      </c>
      <c r="F36" s="2124" t="s">
        <v>1499</v>
      </c>
      <c r="G36" s="2124" t="s">
        <v>1497</v>
      </c>
      <c r="H36" s="2124" t="s">
        <v>1500</v>
      </c>
      <c r="I36" s="2124" t="s">
        <v>1501</v>
      </c>
      <c r="J36" s="2124" t="s">
        <v>1502</v>
      </c>
      <c r="K36" s="2124" t="s">
        <v>1497</v>
      </c>
      <c r="L36" s="2124" t="s">
        <v>1503</v>
      </c>
      <c r="M36" s="2124" t="s">
        <v>1497</v>
      </c>
      <c r="N36" s="2124" t="s">
        <v>1504</v>
      </c>
      <c r="O36" s="2124" t="s">
        <v>1497</v>
      </c>
      <c r="P36" s="2124" t="s">
        <v>1505</v>
      </c>
      <c r="Q36" s="2124" t="s">
        <v>1497</v>
      </c>
      <c r="R36" s="2123" t="s">
        <v>1506</v>
      </c>
      <c r="S36" s="2123" t="s">
        <v>1507</v>
      </c>
      <c r="T36" s="2123" t="s">
        <v>1508</v>
      </c>
      <c r="U36" s="2123" t="s">
        <v>1507</v>
      </c>
      <c r="V36" s="2123" t="s">
        <v>1509</v>
      </c>
      <c r="W36" s="2123" t="s">
        <v>1507</v>
      </c>
      <c r="X36" s="2123" t="s">
        <v>1510</v>
      </c>
      <c r="Y36" s="2123" t="s">
        <v>1507</v>
      </c>
      <c r="Z36" s="2125" t="s">
        <v>1511</v>
      </c>
      <c r="AA36" s="2125" t="s">
        <v>1512</v>
      </c>
      <c r="AB36" s="2125" t="s">
        <v>1513</v>
      </c>
      <c r="AC36" s="2125" t="s">
        <v>1512</v>
      </c>
      <c r="AD36" s="523"/>
      <c r="AE36" s="523"/>
      <c r="AF36" s="524"/>
    </row>
    <row r="37" spans="1:32" ht="49.5" customHeight="1">
      <c r="A37" s="148" t="s">
        <v>41</v>
      </c>
      <c r="B37" s="317"/>
      <c r="C37" s="317"/>
      <c r="D37" s="317"/>
      <c r="E37" s="317"/>
      <c r="F37" s="317"/>
      <c r="G37" s="317"/>
      <c r="H37" s="317"/>
      <c r="I37" s="317"/>
      <c r="J37" s="317"/>
      <c r="K37" s="317"/>
      <c r="L37" s="317"/>
      <c r="M37" s="317"/>
      <c r="N37" s="317"/>
      <c r="O37" s="317"/>
      <c r="P37" s="317"/>
      <c r="Q37" s="317"/>
      <c r="R37" s="317"/>
      <c r="S37" s="317"/>
      <c r="T37" s="317"/>
      <c r="U37" s="317"/>
      <c r="V37" s="317"/>
      <c r="W37" s="317"/>
      <c r="X37" s="317"/>
      <c r="Y37" s="317"/>
    </row>
    <row r="38" spans="1:32" ht="49.5" customHeight="1">
      <c r="A38" s="148" t="s">
        <v>42</v>
      </c>
      <c r="B38" s="3370" t="s">
        <v>2011</v>
      </c>
      <c r="C38" s="3370" t="s">
        <v>2012</v>
      </c>
      <c r="D38" s="3370" t="s">
        <v>2013</v>
      </c>
      <c r="E38" s="3370" t="s">
        <v>2014</v>
      </c>
      <c r="F38" s="3370" t="s">
        <v>2015</v>
      </c>
      <c r="G38" s="3370" t="s">
        <v>2012</v>
      </c>
      <c r="H38" s="3370" t="s">
        <v>2016</v>
      </c>
      <c r="I38" s="3370" t="s">
        <v>2014</v>
      </c>
      <c r="J38" s="3370" t="s">
        <v>2017</v>
      </c>
      <c r="K38" s="3370" t="s">
        <v>1353</v>
      </c>
      <c r="L38" s="3370" t="s">
        <v>2018</v>
      </c>
      <c r="M38" s="3370" t="s">
        <v>1353</v>
      </c>
      <c r="N38" s="317"/>
      <c r="O38" s="317"/>
      <c r="P38" s="317"/>
      <c r="Q38" s="317"/>
      <c r="R38" s="317"/>
      <c r="S38" s="317"/>
      <c r="T38" s="317"/>
      <c r="U38" s="317"/>
      <c r="V38" s="317"/>
      <c r="W38" s="317"/>
      <c r="X38" s="317"/>
      <c r="Y38" s="317"/>
    </row>
    <row r="39" spans="1:32" ht="49.5" customHeight="1">
      <c r="A39" s="148" t="s">
        <v>43</v>
      </c>
      <c r="B39" s="2599" t="s">
        <v>398</v>
      </c>
      <c r="C39" s="2599" t="s">
        <v>398</v>
      </c>
      <c r="D39" s="2599" t="s">
        <v>398</v>
      </c>
      <c r="E39" s="2599" t="s">
        <v>398</v>
      </c>
      <c r="F39" s="317"/>
      <c r="G39" s="317"/>
      <c r="H39" s="317"/>
      <c r="I39" s="317"/>
      <c r="J39" s="317"/>
      <c r="K39" s="317"/>
      <c r="L39" s="317"/>
      <c r="M39" s="317"/>
      <c r="N39" s="317"/>
      <c r="O39" s="317"/>
      <c r="P39" s="317"/>
      <c r="Q39" s="317"/>
      <c r="R39" s="317"/>
      <c r="S39" s="317"/>
      <c r="T39" s="317"/>
      <c r="U39" s="317"/>
      <c r="V39" s="317"/>
      <c r="W39" s="317"/>
      <c r="X39" s="317"/>
      <c r="Y39" s="317"/>
    </row>
    <row r="40" spans="1:32" ht="49.5" customHeight="1">
      <c r="A40" s="148" t="s">
        <v>44</v>
      </c>
      <c r="B40" s="1396" t="s">
        <v>1183</v>
      </c>
      <c r="C40" s="1396" t="s">
        <v>1184</v>
      </c>
      <c r="D40" s="1396" t="s">
        <v>1185</v>
      </c>
      <c r="E40" s="1396" t="s">
        <v>1184</v>
      </c>
      <c r="F40" s="317"/>
      <c r="G40" s="317"/>
      <c r="H40" s="317"/>
      <c r="I40" s="317"/>
      <c r="J40" s="317"/>
      <c r="K40" s="317"/>
      <c r="L40" s="317"/>
      <c r="M40" s="317"/>
      <c r="N40" s="317"/>
      <c r="O40" s="317"/>
      <c r="P40" s="317"/>
      <c r="Q40" s="317"/>
      <c r="R40" s="317"/>
      <c r="S40" s="317"/>
      <c r="T40" s="317"/>
      <c r="U40" s="317"/>
      <c r="V40" s="317"/>
      <c r="W40" s="317"/>
      <c r="X40" s="317"/>
      <c r="Y40" s="317"/>
    </row>
    <row r="41" spans="1:32" ht="49.5" customHeight="1">
      <c r="A41" s="148" t="s">
        <v>45</v>
      </c>
      <c r="B41" s="916" t="s">
        <v>991</v>
      </c>
      <c r="C41" s="916" t="s">
        <v>992</v>
      </c>
      <c r="D41" s="916" t="s">
        <v>993</v>
      </c>
      <c r="E41" s="916" t="s">
        <v>992</v>
      </c>
      <c r="F41" s="916" t="s">
        <v>994</v>
      </c>
      <c r="G41" s="916" t="s">
        <v>995</v>
      </c>
      <c r="H41" s="916" t="s">
        <v>996</v>
      </c>
      <c r="I41" s="916" t="s">
        <v>995</v>
      </c>
      <c r="J41" s="916" t="s">
        <v>997</v>
      </c>
      <c r="K41" s="916" t="s">
        <v>995</v>
      </c>
      <c r="L41" s="916" t="s">
        <v>998</v>
      </c>
      <c r="M41" s="916" t="s">
        <v>995</v>
      </c>
      <c r="N41" s="317"/>
      <c r="O41" s="317"/>
      <c r="P41" s="317"/>
      <c r="Q41" s="317"/>
      <c r="R41" s="317"/>
      <c r="S41" s="317"/>
      <c r="T41" s="317"/>
      <c r="U41" s="317"/>
      <c r="V41" s="317"/>
      <c r="W41" s="317"/>
      <c r="X41" s="317"/>
      <c r="Y41" s="317"/>
    </row>
    <row r="42" spans="1:32" ht="49.5" customHeight="1">
      <c r="A42" s="148" t="s">
        <v>46</v>
      </c>
      <c r="B42" s="1491" t="s">
        <v>1219</v>
      </c>
      <c r="C42" s="1491" t="s">
        <v>1220</v>
      </c>
      <c r="D42" s="1491" t="s">
        <v>1221</v>
      </c>
      <c r="E42" s="1491" t="s">
        <v>1220</v>
      </c>
      <c r="F42" s="317"/>
      <c r="G42" s="317"/>
      <c r="H42" s="317"/>
      <c r="I42" s="317"/>
      <c r="J42" s="317"/>
      <c r="K42" s="317"/>
      <c r="L42" s="317"/>
      <c r="M42" s="317"/>
      <c r="N42" s="317"/>
      <c r="O42" s="317"/>
      <c r="P42" s="317"/>
      <c r="Q42" s="317"/>
      <c r="R42" s="317"/>
      <c r="S42" s="317"/>
      <c r="T42" s="317"/>
      <c r="U42" s="317"/>
      <c r="V42" s="317"/>
      <c r="W42" s="317"/>
      <c r="X42" s="317"/>
      <c r="Y42" s="317"/>
    </row>
    <row r="43" spans="1:32" s="19" customFormat="1" ht="49.5" customHeight="1">
      <c r="A43" s="166" t="s">
        <v>47</v>
      </c>
      <c r="B43" s="2320" t="s">
        <v>1594</v>
      </c>
      <c r="C43" s="2320" t="s">
        <v>992</v>
      </c>
      <c r="D43" s="2320" t="s">
        <v>1595</v>
      </c>
      <c r="E43" s="2320" t="s">
        <v>992</v>
      </c>
      <c r="F43" s="2320" t="s">
        <v>1596</v>
      </c>
      <c r="G43" s="2320" t="s">
        <v>992</v>
      </c>
      <c r="H43" s="2320" t="s">
        <v>1597</v>
      </c>
      <c r="I43" s="2320" t="s">
        <v>992</v>
      </c>
      <c r="J43" s="2320" t="s">
        <v>1598</v>
      </c>
      <c r="K43" s="2320" t="s">
        <v>992</v>
      </c>
      <c r="L43" s="2320" t="s">
        <v>1599</v>
      </c>
      <c r="M43" s="2320" t="s">
        <v>992</v>
      </c>
      <c r="N43" s="2320" t="s">
        <v>1600</v>
      </c>
      <c r="O43" s="2320" t="s">
        <v>992</v>
      </c>
      <c r="P43" s="2320" t="s">
        <v>1601</v>
      </c>
      <c r="Q43" s="2320" t="s">
        <v>1602</v>
      </c>
      <c r="R43" s="2319" t="s">
        <v>1603</v>
      </c>
      <c r="S43" s="2319" t="s">
        <v>1602</v>
      </c>
      <c r="T43" s="317"/>
      <c r="U43" s="317"/>
      <c r="V43" s="317"/>
      <c r="W43" s="317"/>
      <c r="X43" s="317"/>
      <c r="Y43" s="317"/>
    </row>
    <row r="44" spans="1:32" ht="49.5" customHeight="1">
      <c r="A44" s="148" t="s">
        <v>48</v>
      </c>
      <c r="B44" s="1300" t="s">
        <v>1136</v>
      </c>
      <c r="C44" s="1300" t="s">
        <v>1137</v>
      </c>
      <c r="D44" s="1300" t="s">
        <v>1138</v>
      </c>
      <c r="E44" s="1300" t="s">
        <v>1137</v>
      </c>
      <c r="F44" s="1300" t="s">
        <v>1139</v>
      </c>
      <c r="G44" s="1300" t="s">
        <v>1137</v>
      </c>
      <c r="H44" s="1300" t="s">
        <v>1140</v>
      </c>
      <c r="I44" s="1300" t="s">
        <v>1137</v>
      </c>
      <c r="J44" s="1300" t="s">
        <v>1141</v>
      </c>
      <c r="K44" s="1300" t="s">
        <v>1137</v>
      </c>
      <c r="L44" s="1300" t="s">
        <v>1142</v>
      </c>
      <c r="M44" s="1300" t="s">
        <v>1137</v>
      </c>
      <c r="N44" s="1300" t="s">
        <v>1143</v>
      </c>
      <c r="O44" s="1300" t="s">
        <v>1137</v>
      </c>
      <c r="P44" s="1300" t="s">
        <v>1144</v>
      </c>
      <c r="Q44" s="1300" t="s">
        <v>1137</v>
      </c>
      <c r="R44" s="317"/>
      <c r="S44" s="317"/>
      <c r="T44" s="317"/>
      <c r="U44" s="317"/>
      <c r="V44" s="317"/>
      <c r="W44" s="317"/>
      <c r="X44" s="317"/>
      <c r="Y44" s="317"/>
    </row>
    <row r="45" spans="1:32" ht="49.5" customHeight="1">
      <c r="A45" s="148" t="s">
        <v>49</v>
      </c>
      <c r="B45" s="875" t="s">
        <v>908</v>
      </c>
      <c r="C45" s="875" t="s">
        <v>909</v>
      </c>
      <c r="D45" s="875" t="s">
        <v>910</v>
      </c>
      <c r="E45" s="875" t="s">
        <v>909</v>
      </c>
      <c r="F45" s="875" t="s">
        <v>911</v>
      </c>
      <c r="G45" s="875" t="s">
        <v>912</v>
      </c>
      <c r="H45" s="875" t="s">
        <v>913</v>
      </c>
      <c r="I45" s="875" t="s">
        <v>912</v>
      </c>
      <c r="J45" s="317"/>
      <c r="K45" s="317"/>
      <c r="L45" s="317"/>
      <c r="M45" s="317"/>
      <c r="N45" s="317"/>
      <c r="O45" s="317"/>
      <c r="P45" s="317"/>
      <c r="Q45" s="317"/>
      <c r="R45" s="317"/>
      <c r="S45" s="317"/>
      <c r="T45" s="317"/>
      <c r="U45" s="317"/>
      <c r="V45" s="317"/>
      <c r="W45" s="317"/>
      <c r="X45" s="317"/>
      <c r="Y45" s="317"/>
    </row>
    <row r="46" spans="1:32" ht="49.5" customHeight="1">
      <c r="A46" s="148" t="s">
        <v>50</v>
      </c>
      <c r="B46" s="4453" t="s">
        <v>2462</v>
      </c>
      <c r="C46" s="4453" t="s">
        <v>2463</v>
      </c>
      <c r="D46" s="4453" t="s">
        <v>2464</v>
      </c>
      <c r="E46" s="4453" t="s">
        <v>2465</v>
      </c>
      <c r="F46" s="4453" t="s">
        <v>2466</v>
      </c>
      <c r="G46" s="4453" t="s">
        <v>2465</v>
      </c>
      <c r="H46" s="4453" t="s">
        <v>2467</v>
      </c>
      <c r="I46" s="4453" t="s">
        <v>2465</v>
      </c>
      <c r="J46" s="4453" t="s">
        <v>2468</v>
      </c>
      <c r="K46" s="4453" t="s">
        <v>2469</v>
      </c>
      <c r="L46" s="4453" t="s">
        <v>2470</v>
      </c>
      <c r="M46" s="4453" t="s">
        <v>2471</v>
      </c>
      <c r="N46" s="4453" t="s">
        <v>2472</v>
      </c>
      <c r="O46" s="4453" t="s">
        <v>2471</v>
      </c>
      <c r="P46" s="4453" t="s">
        <v>2473</v>
      </c>
      <c r="Q46" s="4453" t="s">
        <v>2474</v>
      </c>
      <c r="R46" s="317"/>
      <c r="S46" s="317"/>
      <c r="T46" s="317"/>
      <c r="U46" s="317"/>
      <c r="V46" s="317"/>
      <c r="W46" s="317"/>
      <c r="X46" s="317"/>
      <c r="Y46" s="317"/>
    </row>
    <row r="47" spans="1:32" ht="49.5" customHeight="1">
      <c r="A47" s="148" t="s">
        <v>51</v>
      </c>
      <c r="B47" s="429"/>
      <c r="C47" s="429"/>
      <c r="D47" s="429"/>
      <c r="E47" s="429"/>
      <c r="F47" s="429"/>
      <c r="G47" s="429"/>
      <c r="H47" s="429"/>
      <c r="I47" s="429"/>
      <c r="J47" s="429"/>
      <c r="K47" s="429"/>
      <c r="L47" s="429"/>
      <c r="M47" s="429"/>
      <c r="N47" s="429"/>
      <c r="O47" s="429"/>
      <c r="P47" s="429"/>
      <c r="Q47" s="429"/>
      <c r="R47" s="429"/>
      <c r="S47" s="429"/>
      <c r="T47" s="429"/>
      <c r="U47" s="429"/>
      <c r="V47" s="429"/>
      <c r="W47" s="429"/>
      <c r="X47" s="429"/>
      <c r="Y47" s="429"/>
    </row>
    <row r="48" spans="1:32" ht="49.5" customHeight="1">
      <c r="A48" s="148" t="s">
        <v>52</v>
      </c>
      <c r="B48" s="3080" t="s">
        <v>1892</v>
      </c>
      <c r="C48" s="3080" t="s">
        <v>1893</v>
      </c>
      <c r="D48" s="3080" t="s">
        <v>1894</v>
      </c>
      <c r="E48" s="3080" t="s">
        <v>1893</v>
      </c>
      <c r="F48" s="317"/>
      <c r="G48" s="317"/>
      <c r="H48" s="317"/>
      <c r="I48" s="317"/>
      <c r="J48" s="317"/>
      <c r="K48" s="317"/>
      <c r="L48" s="317"/>
      <c r="M48" s="317"/>
      <c r="N48" s="317"/>
      <c r="O48" s="317"/>
      <c r="P48" s="317"/>
      <c r="Q48" s="317"/>
      <c r="R48" s="317"/>
      <c r="S48" s="317"/>
      <c r="T48" s="317"/>
      <c r="U48" s="317"/>
      <c r="V48" s="317"/>
      <c r="W48" s="317"/>
      <c r="X48" s="317"/>
      <c r="Y48" s="317"/>
    </row>
    <row r="49" spans="1:25" ht="49.5" customHeight="1">
      <c r="A49" s="148" t="s">
        <v>53</v>
      </c>
      <c r="B49" s="2410" t="s">
        <v>725</v>
      </c>
      <c r="C49" s="2410" t="s">
        <v>725</v>
      </c>
      <c r="D49" s="2410" t="s">
        <v>725</v>
      </c>
      <c r="E49" s="2410" t="s">
        <v>725</v>
      </c>
      <c r="F49" s="2410" t="s">
        <v>725</v>
      </c>
      <c r="G49" s="2410" t="s">
        <v>725</v>
      </c>
      <c r="H49" s="2410" t="s">
        <v>725</v>
      </c>
      <c r="I49" s="2410" t="s">
        <v>725</v>
      </c>
      <c r="J49" s="2410" t="s">
        <v>725</v>
      </c>
      <c r="K49" s="2410" t="s">
        <v>725</v>
      </c>
      <c r="L49" s="2410" t="s">
        <v>725</v>
      </c>
      <c r="M49" s="2410" t="s">
        <v>725</v>
      </c>
      <c r="N49" s="2410" t="s">
        <v>725</v>
      </c>
      <c r="O49" s="428"/>
      <c r="P49" s="428"/>
      <c r="Q49" s="428"/>
      <c r="R49" s="428"/>
      <c r="S49" s="428"/>
      <c r="T49" s="428"/>
      <c r="U49" s="428"/>
      <c r="V49" s="428"/>
      <c r="W49" s="428"/>
      <c r="X49" s="428"/>
      <c r="Y49" s="428"/>
    </row>
    <row r="50" spans="1:25" ht="49.5" customHeight="1">
      <c r="A50" s="148" t="s">
        <v>54</v>
      </c>
      <c r="B50" s="1689" t="s">
        <v>1276</v>
      </c>
      <c r="C50" s="1689" t="s">
        <v>128</v>
      </c>
      <c r="D50" s="1689" t="s">
        <v>1296</v>
      </c>
      <c r="E50" s="1689" t="s">
        <v>128</v>
      </c>
      <c r="F50" s="1689" t="s">
        <v>1286</v>
      </c>
      <c r="G50" s="1689" t="s">
        <v>1297</v>
      </c>
      <c r="H50" s="1689" t="s">
        <v>1291</v>
      </c>
      <c r="I50" s="1689" t="s">
        <v>1298</v>
      </c>
      <c r="J50" s="408"/>
      <c r="K50" s="409"/>
      <c r="L50" s="407"/>
      <c r="M50" s="407"/>
      <c r="N50" s="407"/>
      <c r="O50" s="407"/>
      <c r="P50" s="317"/>
      <c r="Q50" s="317"/>
      <c r="R50" s="317"/>
      <c r="S50" s="317"/>
      <c r="T50" s="317"/>
      <c r="U50" s="317"/>
      <c r="V50" s="317"/>
      <c r="W50" s="317"/>
      <c r="X50" s="317"/>
      <c r="Y50" s="317"/>
    </row>
    <row r="51" spans="1:25" ht="49.5" customHeight="1">
      <c r="A51" s="148" t="s">
        <v>55</v>
      </c>
      <c r="B51" s="5334" t="s">
        <v>2906</v>
      </c>
      <c r="C51" s="5334" t="s">
        <v>2907</v>
      </c>
      <c r="D51" s="5334" t="s">
        <v>2908</v>
      </c>
      <c r="E51" s="5334" t="s">
        <v>2909</v>
      </c>
      <c r="F51" s="5334" t="s">
        <v>2910</v>
      </c>
      <c r="G51" s="5334" t="s">
        <v>2907</v>
      </c>
      <c r="H51" s="5334" t="s">
        <v>2911</v>
      </c>
      <c r="I51" s="5334" t="s">
        <v>2909</v>
      </c>
      <c r="J51" s="317"/>
      <c r="K51" s="317"/>
      <c r="L51" s="317"/>
      <c r="M51" s="317"/>
      <c r="N51" s="317"/>
      <c r="O51" s="317"/>
      <c r="P51" s="317"/>
      <c r="Q51" s="317"/>
      <c r="R51" s="317"/>
      <c r="S51" s="317"/>
      <c r="T51" s="317"/>
      <c r="U51" s="317"/>
      <c r="V51" s="317"/>
      <c r="W51" s="317"/>
      <c r="X51" s="317"/>
      <c r="Y51" s="317"/>
    </row>
    <row r="52" spans="1:25" ht="49.5" customHeight="1">
      <c r="A52" s="148" t="s">
        <v>56</v>
      </c>
      <c r="B52" s="5640" t="s">
        <v>3032</v>
      </c>
      <c r="C52" s="5640" t="s">
        <v>3033</v>
      </c>
      <c r="D52" s="5640" t="s">
        <v>3034</v>
      </c>
      <c r="E52" s="5640" t="s">
        <v>3035</v>
      </c>
      <c r="F52" s="5640" t="s">
        <v>3036</v>
      </c>
      <c r="G52" s="5640" t="s">
        <v>2720</v>
      </c>
      <c r="H52" s="5640" t="s">
        <v>3037</v>
      </c>
      <c r="I52" s="5640" t="s">
        <v>2722</v>
      </c>
      <c r="J52" s="5640" t="s">
        <v>3038</v>
      </c>
      <c r="K52" s="5640" t="s">
        <v>3039</v>
      </c>
      <c r="L52" s="438"/>
      <c r="M52" s="438"/>
      <c r="N52" s="317"/>
      <c r="O52" s="317"/>
      <c r="P52" s="317"/>
      <c r="Q52" s="317"/>
      <c r="R52" s="317"/>
      <c r="S52" s="317"/>
      <c r="T52" s="317"/>
      <c r="U52" s="317"/>
      <c r="V52" s="317"/>
      <c r="W52" s="317"/>
      <c r="X52" s="317"/>
      <c r="Y52" s="317"/>
    </row>
    <row r="53" spans="1:25" ht="49.5" customHeight="1">
      <c r="A53" s="148" t="s">
        <v>57</v>
      </c>
      <c r="B53" s="3645" t="s">
        <v>2122</v>
      </c>
      <c r="C53" s="3645" t="s">
        <v>2123</v>
      </c>
      <c r="D53" s="3645" t="s">
        <v>2124</v>
      </c>
      <c r="E53" s="3645" t="s">
        <v>2123</v>
      </c>
      <c r="F53" s="3645" t="s">
        <v>2125</v>
      </c>
      <c r="G53" s="3645" t="s">
        <v>2126</v>
      </c>
      <c r="H53" s="3645" t="s">
        <v>2127</v>
      </c>
      <c r="I53" s="3645" t="s">
        <v>2126</v>
      </c>
      <c r="J53" s="3645" t="s">
        <v>2128</v>
      </c>
      <c r="K53" s="3645" t="s">
        <v>2129</v>
      </c>
      <c r="L53" s="317"/>
      <c r="M53" s="317"/>
      <c r="N53" s="317"/>
      <c r="O53" s="317"/>
      <c r="P53" s="317"/>
      <c r="Q53" s="317"/>
      <c r="R53" s="317"/>
      <c r="S53" s="317"/>
      <c r="T53" s="317"/>
      <c r="U53" s="317"/>
      <c r="V53" s="317"/>
      <c r="W53" s="317"/>
      <c r="X53" s="317"/>
      <c r="Y53" s="317"/>
    </row>
    <row r="54" spans="1:25" ht="49.5" customHeight="1">
      <c r="A54" s="148" t="s">
        <v>58</v>
      </c>
      <c r="B54" s="1588" t="s">
        <v>1257</v>
      </c>
      <c r="C54" s="1588" t="s">
        <v>1258</v>
      </c>
      <c r="D54" s="1588" t="s">
        <v>1259</v>
      </c>
      <c r="E54" s="1588" t="s">
        <v>995</v>
      </c>
      <c r="F54" s="441"/>
      <c r="G54" s="441"/>
      <c r="H54" s="441"/>
      <c r="I54" s="441"/>
      <c r="J54" s="339"/>
      <c r="K54" s="339"/>
      <c r="L54" s="339"/>
      <c r="M54" s="339"/>
      <c r="N54" s="317"/>
      <c r="O54" s="317"/>
      <c r="P54" s="317"/>
      <c r="Q54" s="317"/>
      <c r="R54" s="317"/>
      <c r="S54" s="317"/>
      <c r="T54" s="317"/>
      <c r="U54" s="317"/>
      <c r="V54" s="317"/>
      <c r="W54" s="317"/>
      <c r="X54" s="317"/>
      <c r="Y54" s="317"/>
    </row>
    <row r="55" spans="1:25" ht="49.5" customHeight="1">
      <c r="A55" s="148" t="s">
        <v>59</v>
      </c>
      <c r="B55" s="4650" t="s">
        <v>2563</v>
      </c>
      <c r="C55" s="4650" t="s">
        <v>1101</v>
      </c>
      <c r="D55" s="4650" t="s">
        <v>2564</v>
      </c>
      <c r="E55" s="4650" t="s">
        <v>1101</v>
      </c>
      <c r="F55" s="449"/>
      <c r="G55" s="449"/>
      <c r="H55" s="449"/>
      <c r="I55" s="449"/>
      <c r="J55" s="317"/>
      <c r="K55" s="317"/>
      <c r="L55" s="317"/>
      <c r="M55" s="317"/>
      <c r="N55" s="317"/>
      <c r="O55" s="317"/>
      <c r="P55" s="317"/>
      <c r="Q55" s="317"/>
      <c r="R55" s="317"/>
      <c r="S55" s="317"/>
      <c r="T55" s="317"/>
      <c r="U55" s="317"/>
      <c r="V55" s="317"/>
      <c r="W55" s="317"/>
      <c r="X55" s="317"/>
      <c r="Y55" s="317"/>
    </row>
    <row r="56" spans="1:25" ht="49.5" customHeight="1">
      <c r="A56" s="148" t="s">
        <v>60</v>
      </c>
      <c r="B56" s="4751" t="s">
        <v>2598</v>
      </c>
      <c r="C56" s="4751" t="s">
        <v>2599</v>
      </c>
      <c r="D56" s="4751" t="s">
        <v>2600</v>
      </c>
      <c r="E56" s="4751" t="s">
        <v>2599</v>
      </c>
      <c r="F56" s="4751" t="s">
        <v>2601</v>
      </c>
      <c r="G56" s="4751" t="s">
        <v>2602</v>
      </c>
      <c r="H56" s="4751" t="s">
        <v>2603</v>
      </c>
      <c r="I56" s="4751" t="s">
        <v>2602</v>
      </c>
      <c r="J56" s="4751" t="s">
        <v>2604</v>
      </c>
      <c r="K56" s="4751" t="s">
        <v>1602</v>
      </c>
      <c r="L56" s="4751" t="s">
        <v>2605</v>
      </c>
      <c r="M56" s="4751" t="s">
        <v>1602</v>
      </c>
      <c r="N56" s="4750" t="s">
        <v>2606</v>
      </c>
      <c r="O56" s="4751" t="s">
        <v>1602</v>
      </c>
      <c r="P56" s="4751" t="s">
        <v>2607</v>
      </c>
      <c r="Q56" s="4751" t="s">
        <v>1602</v>
      </c>
      <c r="R56" s="317"/>
      <c r="S56" s="317"/>
      <c r="T56" s="317"/>
      <c r="U56" s="317"/>
      <c r="V56" s="317"/>
      <c r="W56" s="317"/>
      <c r="X56" s="317"/>
      <c r="Y56" s="317"/>
    </row>
    <row r="57" spans="1:25" ht="49.5" customHeight="1">
      <c r="A57" s="148" t="s">
        <v>61</v>
      </c>
      <c r="B57" s="5553" t="s">
        <v>2989</v>
      </c>
      <c r="C57" s="5553" t="s">
        <v>2990</v>
      </c>
      <c r="D57" s="5553" t="s">
        <v>2991</v>
      </c>
      <c r="E57" s="5553" t="s">
        <v>2990</v>
      </c>
      <c r="F57" s="5553" t="s">
        <v>2992</v>
      </c>
      <c r="G57" s="5553" t="s">
        <v>2993</v>
      </c>
      <c r="H57" s="5553" t="s">
        <v>2994</v>
      </c>
      <c r="I57" s="5553" t="s">
        <v>2993</v>
      </c>
      <c r="J57" s="5553" t="s">
        <v>2995</v>
      </c>
      <c r="K57" s="5553" t="s">
        <v>2996</v>
      </c>
      <c r="L57" s="5553" t="s">
        <v>2997</v>
      </c>
      <c r="M57" s="5553" t="s">
        <v>2996</v>
      </c>
      <c r="N57" s="5553" t="s">
        <v>2998</v>
      </c>
      <c r="O57" s="5553" t="s">
        <v>2999</v>
      </c>
      <c r="P57" s="5553" t="s">
        <v>3000</v>
      </c>
      <c r="Q57" s="5553" t="s">
        <v>2999</v>
      </c>
      <c r="R57" s="5552" t="s">
        <v>3001</v>
      </c>
      <c r="S57" s="5552" t="s">
        <v>2999</v>
      </c>
      <c r="T57" s="5552" t="s">
        <v>3002</v>
      </c>
      <c r="U57" s="5552" t="s">
        <v>2999</v>
      </c>
      <c r="V57" s="5552"/>
      <c r="W57" s="5552"/>
      <c r="X57" s="5552"/>
      <c r="Y57" s="5552"/>
    </row>
    <row r="58" spans="1:25" ht="49.5" customHeight="1">
      <c r="A58" s="148" t="s">
        <v>62</v>
      </c>
      <c r="B58" s="3938" t="s">
        <v>2243</v>
      </c>
      <c r="C58" s="3938" t="s">
        <v>2244</v>
      </c>
      <c r="D58" s="3938" t="s">
        <v>2245</v>
      </c>
      <c r="E58" s="3938" t="s">
        <v>2246</v>
      </c>
      <c r="F58" s="317"/>
      <c r="G58" s="317"/>
      <c r="H58" s="317"/>
      <c r="I58" s="317"/>
      <c r="J58" s="317"/>
      <c r="K58" s="317"/>
      <c r="L58" s="317"/>
      <c r="M58" s="317"/>
      <c r="N58" s="317"/>
      <c r="O58" s="317"/>
      <c r="P58" s="317"/>
      <c r="Q58" s="317"/>
      <c r="R58" s="317"/>
      <c r="S58" s="317"/>
      <c r="T58" s="317"/>
      <c r="U58" s="317"/>
      <c r="V58" s="317"/>
      <c r="W58" s="317"/>
      <c r="X58" s="317"/>
      <c r="Y58" s="317"/>
    </row>
    <row r="59" spans="1:25" ht="49.5" customHeight="1">
      <c r="A59" s="148" t="s">
        <v>63</v>
      </c>
      <c r="B59" s="2694" t="s">
        <v>821</v>
      </c>
      <c r="C59" s="2694" t="s">
        <v>821</v>
      </c>
      <c r="D59" s="2694" t="s">
        <v>821</v>
      </c>
      <c r="E59" s="2694" t="s">
        <v>821</v>
      </c>
      <c r="F59" s="116"/>
      <c r="G59" s="116"/>
      <c r="H59" s="116"/>
      <c r="I59" s="116"/>
      <c r="J59" s="116"/>
      <c r="K59" s="116"/>
      <c r="L59" s="116"/>
      <c r="M59" s="116"/>
      <c r="N59" s="116"/>
      <c r="O59" s="116"/>
      <c r="P59" s="116"/>
      <c r="Q59" s="116"/>
      <c r="R59" s="317"/>
      <c r="S59" s="317"/>
      <c r="T59" s="317"/>
      <c r="U59" s="317"/>
      <c r="V59" s="317"/>
      <c r="W59" s="317"/>
      <c r="X59" s="317"/>
      <c r="Y59" s="317"/>
    </row>
    <row r="60" spans="1:25" ht="49.5" customHeight="1">
      <c r="A60" s="148" t="s">
        <v>64</v>
      </c>
      <c r="B60" s="5951" t="s">
        <v>3165</v>
      </c>
      <c r="C60" s="5951" t="s">
        <v>373</v>
      </c>
      <c r="D60" s="5952" t="s">
        <v>3170</v>
      </c>
      <c r="E60" s="5951" t="s">
        <v>374</v>
      </c>
      <c r="F60" s="5952" t="s">
        <v>3176</v>
      </c>
      <c r="G60" s="5951" t="s">
        <v>382</v>
      </c>
      <c r="H60" s="5951" t="s">
        <v>3181</v>
      </c>
      <c r="I60" s="5951" t="s">
        <v>383</v>
      </c>
      <c r="J60" s="5951" t="s">
        <v>3186</v>
      </c>
      <c r="K60" s="5951" t="s">
        <v>3187</v>
      </c>
      <c r="L60" s="5951" t="s">
        <v>3188</v>
      </c>
      <c r="M60" s="5951" t="s">
        <v>3189</v>
      </c>
      <c r="N60" s="317"/>
      <c r="O60" s="317"/>
      <c r="P60" s="317"/>
      <c r="Q60" s="317"/>
      <c r="R60" s="317"/>
      <c r="S60" s="317"/>
      <c r="T60" s="317"/>
      <c r="U60" s="317"/>
      <c r="V60" s="317"/>
      <c r="W60" s="317"/>
      <c r="X60" s="317"/>
      <c r="Y60" s="317"/>
    </row>
    <row r="61" spans="1:25" ht="49.5" customHeight="1">
      <c r="A61" s="148" t="s">
        <v>65</v>
      </c>
      <c r="B61" s="4554" t="s">
        <v>2516</v>
      </c>
      <c r="C61" s="4554" t="s">
        <v>2517</v>
      </c>
      <c r="D61" s="4554" t="s">
        <v>2518</v>
      </c>
      <c r="E61" s="4554" t="s">
        <v>2519</v>
      </c>
      <c r="F61" s="4554" t="s">
        <v>2520</v>
      </c>
      <c r="G61" s="4554"/>
      <c r="H61" s="4554" t="s">
        <v>2521</v>
      </c>
      <c r="I61" s="317"/>
      <c r="J61" s="317"/>
      <c r="K61" s="317"/>
      <c r="L61" s="317"/>
      <c r="M61" s="317"/>
      <c r="N61" s="317"/>
      <c r="O61" s="317"/>
      <c r="P61" s="317"/>
      <c r="Q61" s="317"/>
      <c r="R61" s="317"/>
      <c r="S61" s="317"/>
      <c r="T61" s="317"/>
      <c r="U61" s="317"/>
      <c r="V61" s="317"/>
      <c r="W61" s="317"/>
      <c r="X61" s="317"/>
      <c r="Y61" s="317"/>
    </row>
    <row r="62" spans="1:25" ht="49.5" customHeight="1">
      <c r="A62" s="174" t="s">
        <v>212</v>
      </c>
      <c r="B62" s="6011" t="s">
        <v>398</v>
      </c>
      <c r="C62" s="6011" t="s">
        <v>398</v>
      </c>
      <c r="D62" s="6011" t="s">
        <v>398</v>
      </c>
      <c r="E62" s="6011" t="s">
        <v>398</v>
      </c>
      <c r="F62" s="6011" t="s">
        <v>398</v>
      </c>
      <c r="G62" s="6011" t="s">
        <v>398</v>
      </c>
      <c r="H62" s="489"/>
      <c r="I62" s="489"/>
      <c r="J62" s="489"/>
      <c r="K62" s="489"/>
      <c r="L62" s="489"/>
      <c r="M62" s="489"/>
      <c r="N62" s="489"/>
      <c r="O62" s="489"/>
      <c r="P62" s="489"/>
      <c r="Q62" s="489"/>
      <c r="R62" s="489"/>
      <c r="S62" s="489"/>
      <c r="T62" s="489"/>
      <c r="U62" s="489"/>
      <c r="V62" s="489"/>
      <c r="W62" s="489"/>
      <c r="X62" s="489"/>
      <c r="Y62" s="489"/>
    </row>
    <row r="63" spans="1:25" ht="49.5" customHeight="1" thickBot="1">
      <c r="A63" s="167" t="s">
        <v>67</v>
      </c>
      <c r="B63" s="1967" t="s">
        <v>1403</v>
      </c>
      <c r="C63" s="1967" t="s">
        <v>1404</v>
      </c>
      <c r="D63" s="1967" t="s">
        <v>1405</v>
      </c>
      <c r="E63" s="1967" t="s">
        <v>1406</v>
      </c>
      <c r="F63" s="1967" t="s">
        <v>1407</v>
      </c>
      <c r="G63" s="1967" t="s">
        <v>1408</v>
      </c>
      <c r="H63" s="1967" t="s">
        <v>1409</v>
      </c>
      <c r="I63" s="1967" t="s">
        <v>1410</v>
      </c>
      <c r="J63" s="464"/>
      <c r="K63" s="464"/>
      <c r="L63" s="464"/>
      <c r="M63" s="464"/>
      <c r="N63" s="464"/>
      <c r="O63" s="464"/>
      <c r="P63" s="464"/>
      <c r="Q63" s="464"/>
      <c r="R63" s="464"/>
      <c r="S63" s="464"/>
      <c r="T63" s="464"/>
      <c r="U63" s="464"/>
      <c r="V63" s="464"/>
      <c r="W63" s="464"/>
      <c r="X63" s="464"/>
      <c r="Y63" s="464"/>
    </row>
    <row r="64" spans="1:25" ht="49.5" customHeight="1">
      <c r="A64" s="109" t="s">
        <v>69</v>
      </c>
      <c r="B64" s="4352" t="s">
        <v>2410</v>
      </c>
      <c r="C64" s="4352" t="s">
        <v>2411</v>
      </c>
      <c r="D64" s="4352" t="s">
        <v>2412</v>
      </c>
      <c r="E64" s="4352" t="s">
        <v>2411</v>
      </c>
      <c r="F64" s="4352"/>
      <c r="G64" s="4352"/>
      <c r="H64" s="4352"/>
      <c r="I64" s="4352"/>
      <c r="J64" s="131"/>
      <c r="K64" s="131"/>
      <c r="L64" s="131"/>
      <c r="M64" s="131"/>
      <c r="N64" s="131"/>
      <c r="O64" s="131"/>
      <c r="P64" s="131"/>
      <c r="Q64" s="131"/>
      <c r="R64" s="131"/>
      <c r="S64" s="131"/>
      <c r="T64" s="131"/>
      <c r="U64" s="131"/>
      <c r="V64" s="131"/>
      <c r="W64" s="131"/>
      <c r="X64" s="131"/>
      <c r="Y64" s="131"/>
    </row>
    <row r="65" spans="1:25" ht="49.5" customHeight="1">
      <c r="A65" s="102" t="s">
        <v>70</v>
      </c>
      <c r="B65" s="4353" t="s">
        <v>2413</v>
      </c>
      <c r="C65" s="4353" t="s">
        <v>2329</v>
      </c>
      <c r="D65" s="4353" t="s">
        <v>2414</v>
      </c>
      <c r="E65" s="4353" t="s">
        <v>2411</v>
      </c>
      <c r="F65" s="4353"/>
      <c r="G65" s="4353"/>
      <c r="H65" s="4353"/>
      <c r="I65" s="4353"/>
      <c r="J65" s="104"/>
      <c r="K65" s="104"/>
      <c r="L65" s="104"/>
      <c r="M65" s="104"/>
      <c r="N65" s="104"/>
      <c r="O65" s="104"/>
      <c r="P65" s="104"/>
      <c r="Q65" s="104"/>
      <c r="R65" s="104"/>
      <c r="S65" s="104"/>
      <c r="T65" s="104"/>
      <c r="U65" s="104"/>
      <c r="V65" s="104"/>
      <c r="W65" s="104"/>
      <c r="X65" s="104"/>
      <c r="Y65" s="104"/>
    </row>
    <row r="66" spans="1:25" ht="49.5" customHeight="1">
      <c r="A66" s="102" t="s">
        <v>71</v>
      </c>
      <c r="B66" s="4354" t="s">
        <v>2415</v>
      </c>
      <c r="C66" s="4354" t="s">
        <v>2329</v>
      </c>
      <c r="D66" s="4354" t="s">
        <v>2416</v>
      </c>
      <c r="E66" s="4354" t="s">
        <v>2411</v>
      </c>
      <c r="F66" s="4354"/>
      <c r="G66" s="4354"/>
      <c r="H66" s="4354"/>
      <c r="I66" s="4354"/>
      <c r="J66" s="317"/>
      <c r="K66" s="317"/>
      <c r="L66" s="317"/>
      <c r="M66" s="317"/>
      <c r="N66" s="317"/>
      <c r="O66" s="104"/>
      <c r="P66" s="104"/>
      <c r="Q66" s="104"/>
      <c r="R66" s="104"/>
      <c r="S66" s="104"/>
      <c r="T66" s="104"/>
      <c r="U66" s="104"/>
      <c r="V66" s="104"/>
      <c r="W66" s="104"/>
      <c r="X66" s="104"/>
      <c r="Y66" s="104"/>
    </row>
    <row r="67" spans="1:25" ht="49.5" customHeight="1">
      <c r="A67" s="102" t="s">
        <v>72</v>
      </c>
      <c r="B67" s="4353" t="s">
        <v>2417</v>
      </c>
      <c r="C67" s="4353" t="s">
        <v>2329</v>
      </c>
      <c r="D67" s="4353" t="s">
        <v>2418</v>
      </c>
      <c r="E67" s="4353" t="s">
        <v>2419</v>
      </c>
      <c r="F67" s="4353"/>
      <c r="G67" s="4353"/>
      <c r="H67" s="4353"/>
      <c r="I67" s="4353"/>
      <c r="J67" s="104"/>
      <c r="K67" s="104"/>
      <c r="L67" s="104"/>
      <c r="M67" s="104"/>
      <c r="N67" s="104"/>
      <c r="O67" s="104"/>
      <c r="P67" s="104"/>
      <c r="Q67" s="104"/>
      <c r="R67" s="104"/>
      <c r="S67" s="104"/>
      <c r="T67" s="104"/>
      <c r="U67" s="104"/>
      <c r="V67" s="104"/>
      <c r="W67" s="104"/>
      <c r="X67" s="104"/>
      <c r="Y67" s="104"/>
    </row>
    <row r="68" spans="1:25" ht="49.5" customHeight="1" thickBot="1">
      <c r="A68" s="105" t="s">
        <v>73</v>
      </c>
      <c r="B68" s="4355" t="s">
        <v>2420</v>
      </c>
      <c r="C68" s="4355" t="s">
        <v>2329</v>
      </c>
      <c r="D68" s="4355" t="s">
        <v>2421</v>
      </c>
      <c r="E68" s="4355" t="s">
        <v>2411</v>
      </c>
      <c r="F68" s="4355"/>
      <c r="G68" s="4355"/>
      <c r="H68" s="4355"/>
      <c r="I68" s="4355"/>
      <c r="J68" s="133"/>
      <c r="K68" s="133"/>
      <c r="L68" s="133"/>
      <c r="M68" s="133"/>
      <c r="N68" s="133"/>
      <c r="O68" s="133"/>
      <c r="P68" s="133"/>
      <c r="Q68" s="133"/>
      <c r="R68" s="133"/>
      <c r="S68" s="133"/>
      <c r="T68" s="133"/>
      <c r="U68" s="133"/>
      <c r="V68" s="133"/>
      <c r="W68" s="133"/>
      <c r="X68" s="133"/>
      <c r="Y68" s="133"/>
    </row>
    <row r="69" spans="1:25" ht="49.5" customHeight="1" thickBot="1">
      <c r="A69" s="165" t="s">
        <v>371</v>
      </c>
      <c r="B69" s="4356" t="s">
        <v>2422</v>
      </c>
      <c r="C69" s="4356" t="s">
        <v>2423</v>
      </c>
      <c r="D69" s="4356" t="s">
        <v>2424</v>
      </c>
      <c r="E69" s="4356" t="s">
        <v>2425</v>
      </c>
      <c r="F69" s="4356" t="s">
        <v>2426</v>
      </c>
      <c r="G69" s="4356" t="s">
        <v>2427</v>
      </c>
      <c r="H69" s="4356" t="s">
        <v>2428</v>
      </c>
      <c r="I69" s="4356" t="s">
        <v>909</v>
      </c>
      <c r="J69" s="349"/>
      <c r="K69" s="349"/>
      <c r="L69" s="323"/>
      <c r="M69" s="323"/>
      <c r="N69" s="323"/>
      <c r="O69" s="323"/>
      <c r="P69" s="165"/>
      <c r="Q69" s="165"/>
      <c r="R69" s="165"/>
      <c r="S69" s="165"/>
      <c r="T69" s="165"/>
      <c r="U69" s="165"/>
      <c r="V69" s="165"/>
      <c r="W69" s="165"/>
      <c r="X69" s="165"/>
      <c r="Y69" s="165"/>
    </row>
    <row r="70" spans="1:25">
      <c r="A70" s="1"/>
      <c r="B70" s="1"/>
      <c r="C70" s="1"/>
      <c r="D70" s="1"/>
      <c r="E70" s="1"/>
      <c r="F70" s="1"/>
      <c r="G70" s="1"/>
      <c r="H70" s="1"/>
      <c r="I70" s="1"/>
      <c r="J70" s="1"/>
      <c r="K70" s="1"/>
      <c r="L70" s="1"/>
      <c r="M70" s="1"/>
      <c r="N70" s="1"/>
      <c r="O70" s="1"/>
      <c r="P70" s="1"/>
      <c r="Q70" s="1"/>
      <c r="R70" s="1"/>
      <c r="S70" s="1"/>
      <c r="T70" s="1"/>
      <c r="U70" s="1"/>
      <c r="V70" s="1"/>
      <c r="W70" s="1"/>
      <c r="X70" s="1"/>
      <c r="Y70" s="1"/>
    </row>
    <row r="71" spans="1:25">
      <c r="A71" s="1"/>
      <c r="B71" s="1"/>
      <c r="C71" s="1"/>
      <c r="D71" s="1"/>
      <c r="E71" s="1"/>
      <c r="F71" s="1"/>
      <c r="G71" s="1"/>
      <c r="H71" s="1"/>
      <c r="I71" s="1"/>
      <c r="J71" s="1"/>
      <c r="K71" s="1"/>
      <c r="L71" s="1"/>
      <c r="M71" s="1"/>
      <c r="N71" s="1"/>
      <c r="O71" s="1"/>
      <c r="P71" s="1"/>
      <c r="Q71" s="1"/>
      <c r="R71" s="1"/>
      <c r="S71" s="1"/>
      <c r="T71" s="1"/>
      <c r="U71" s="1"/>
      <c r="V71" s="1"/>
      <c r="W71" s="1"/>
      <c r="X71" s="1"/>
      <c r="Y71" s="1"/>
    </row>
    <row r="72" spans="1:25">
      <c r="A72" s="1"/>
      <c r="B72" s="1"/>
      <c r="C72" s="1"/>
      <c r="D72" s="1"/>
      <c r="E72" s="1"/>
      <c r="F72" s="1"/>
      <c r="G72" s="1"/>
      <c r="H72" s="1"/>
      <c r="I72" s="1"/>
      <c r="J72" s="1"/>
      <c r="K72" s="1"/>
      <c r="L72" s="1"/>
      <c r="M72" s="1"/>
      <c r="N72" s="1"/>
      <c r="O72" s="1"/>
      <c r="P72" s="1"/>
      <c r="Q72" s="1"/>
      <c r="R72" s="1"/>
      <c r="S72" s="1"/>
      <c r="T72" s="1"/>
      <c r="U72" s="1"/>
      <c r="V72" s="1"/>
      <c r="W72" s="1"/>
      <c r="X72" s="1"/>
      <c r="Y72" s="1"/>
    </row>
    <row r="73" spans="1:25">
      <c r="A73" s="1"/>
      <c r="B73" s="1"/>
      <c r="C73" s="1"/>
      <c r="D73" s="1"/>
      <c r="E73" s="1"/>
      <c r="F73" s="1"/>
      <c r="G73" s="1"/>
      <c r="H73" s="1"/>
      <c r="I73" s="1"/>
      <c r="J73" s="1"/>
      <c r="K73" s="1"/>
      <c r="L73" s="1"/>
      <c r="M73" s="1"/>
      <c r="N73" s="1"/>
      <c r="O73" s="1"/>
      <c r="P73" s="1"/>
      <c r="Q73" s="1"/>
      <c r="R73" s="1"/>
      <c r="S73" s="1"/>
      <c r="T73" s="1"/>
      <c r="U73" s="1"/>
      <c r="V73" s="1"/>
      <c r="W73" s="1"/>
      <c r="X73" s="1"/>
      <c r="Y73" s="1"/>
    </row>
    <row r="74" spans="1:25">
      <c r="A74" s="1"/>
      <c r="B74" s="1"/>
      <c r="C74" s="1"/>
      <c r="D74" s="1"/>
      <c r="E74" s="1"/>
      <c r="F74" s="1"/>
      <c r="G74" s="1"/>
      <c r="H74" s="1"/>
      <c r="I74" s="1"/>
      <c r="J74" s="1"/>
      <c r="K74" s="1"/>
      <c r="L74" s="1"/>
      <c r="M74" s="1"/>
      <c r="N74" s="1"/>
      <c r="O74" s="1"/>
      <c r="P74" s="1"/>
      <c r="Q74" s="1"/>
      <c r="R74" s="1"/>
      <c r="S74" s="1"/>
      <c r="T74" s="1"/>
      <c r="U74" s="1"/>
      <c r="V74" s="1"/>
      <c r="W74" s="1"/>
      <c r="X74" s="1"/>
      <c r="Y74" s="1"/>
    </row>
    <row r="75" spans="1:25">
      <c r="A75" s="1"/>
      <c r="B75" s="1"/>
      <c r="C75" s="1"/>
      <c r="D75" s="1"/>
      <c r="E75" s="1"/>
      <c r="F75" s="1"/>
      <c r="G75" s="1"/>
      <c r="H75" s="1"/>
      <c r="I75" s="1"/>
      <c r="J75" s="1"/>
      <c r="K75" s="1"/>
      <c r="L75" s="1"/>
      <c r="M75" s="1"/>
      <c r="N75" s="1"/>
      <c r="O75" s="1"/>
      <c r="P75" s="1"/>
      <c r="Q75" s="1"/>
      <c r="R75" s="1"/>
      <c r="S75" s="1"/>
      <c r="T75" s="1"/>
      <c r="U75" s="1"/>
      <c r="V75" s="1"/>
      <c r="W75" s="1"/>
      <c r="X75" s="1"/>
      <c r="Y75" s="1"/>
    </row>
    <row r="76" spans="1:25">
      <c r="A76" s="1"/>
      <c r="B76" s="1"/>
      <c r="C76" s="1"/>
      <c r="D76" s="1"/>
      <c r="E76" s="1"/>
      <c r="F76" s="1"/>
      <c r="G76" s="1"/>
      <c r="H76" s="1"/>
      <c r="I76" s="1"/>
      <c r="J76" s="1"/>
      <c r="K76" s="1"/>
      <c r="L76" s="1"/>
      <c r="M76" s="1"/>
      <c r="N76" s="1"/>
      <c r="O76" s="1"/>
      <c r="P76" s="1"/>
      <c r="Q76" s="1"/>
      <c r="R76" s="1"/>
      <c r="S76" s="1"/>
      <c r="T76" s="1"/>
      <c r="U76" s="1"/>
      <c r="V76" s="1"/>
      <c r="W76" s="1"/>
      <c r="X76" s="1"/>
      <c r="Y76" s="1"/>
    </row>
    <row r="77" spans="1:25">
      <c r="A77" s="1"/>
      <c r="B77" s="1"/>
      <c r="C77" s="1"/>
      <c r="D77" s="1"/>
      <c r="E77" s="1"/>
      <c r="F77" s="1"/>
      <c r="G77" s="1"/>
      <c r="H77" s="1"/>
      <c r="I77" s="1"/>
      <c r="J77" s="1"/>
      <c r="K77" s="1"/>
      <c r="L77" s="1"/>
      <c r="M77" s="1"/>
      <c r="N77" s="1"/>
      <c r="O77" s="1"/>
      <c r="P77" s="1"/>
      <c r="Q77" s="1"/>
      <c r="R77" s="1"/>
      <c r="S77" s="1"/>
      <c r="T77" s="1"/>
      <c r="U77" s="1"/>
      <c r="V77" s="1"/>
      <c r="W77" s="1"/>
      <c r="X77" s="1"/>
      <c r="Y77" s="1"/>
    </row>
    <row r="78" spans="1:25">
      <c r="A78" s="1"/>
      <c r="B78" s="1"/>
      <c r="C78" s="1"/>
      <c r="D78" s="1"/>
      <c r="E78" s="1"/>
      <c r="F78" s="1"/>
      <c r="G78" s="1"/>
      <c r="H78" s="1"/>
      <c r="I78" s="1"/>
      <c r="J78" s="1"/>
      <c r="K78" s="1"/>
      <c r="L78" s="1"/>
      <c r="M78" s="1"/>
      <c r="N78" s="1"/>
      <c r="O78" s="1"/>
      <c r="P78" s="1"/>
      <c r="Q78" s="1"/>
      <c r="R78" s="1"/>
      <c r="S78" s="1"/>
      <c r="T78" s="1"/>
      <c r="U78" s="1"/>
      <c r="V78" s="1"/>
      <c r="W78" s="1"/>
      <c r="X78" s="1"/>
      <c r="Y78" s="1"/>
    </row>
    <row r="79" spans="1:25">
      <c r="A79" s="1"/>
      <c r="B79" s="1"/>
      <c r="C79" s="1"/>
      <c r="D79" s="1"/>
      <c r="E79" s="1"/>
      <c r="F79" s="1"/>
      <c r="G79" s="1"/>
      <c r="H79" s="1"/>
      <c r="I79" s="1"/>
      <c r="J79" s="1"/>
      <c r="K79" s="1"/>
      <c r="L79" s="1"/>
      <c r="M79" s="1"/>
      <c r="N79" s="1"/>
      <c r="O79" s="1"/>
      <c r="P79" s="1"/>
      <c r="Q79" s="1"/>
      <c r="R79" s="1"/>
      <c r="S79" s="1"/>
      <c r="T79" s="1"/>
      <c r="U79" s="1"/>
      <c r="V79" s="1"/>
      <c r="W79" s="1"/>
      <c r="X79" s="1"/>
      <c r="Y79" s="1"/>
    </row>
    <row r="80" spans="1:25">
      <c r="A80" s="1"/>
      <c r="B80" s="1"/>
      <c r="C80" s="1"/>
      <c r="D80" s="1"/>
      <c r="E80" s="1"/>
      <c r="F80" s="1"/>
      <c r="G80" s="1"/>
      <c r="H80" s="1"/>
      <c r="I80" s="1"/>
      <c r="J80" s="1"/>
      <c r="K80" s="1"/>
      <c r="L80" s="1"/>
      <c r="M80" s="1"/>
      <c r="N80" s="1"/>
      <c r="O80" s="1"/>
      <c r="P80" s="1"/>
      <c r="Q80" s="1"/>
      <c r="R80" s="1"/>
      <c r="S80" s="1"/>
      <c r="T80" s="1"/>
      <c r="U80" s="1"/>
      <c r="V80" s="1"/>
      <c r="W80" s="1"/>
      <c r="X80" s="1"/>
      <c r="Y80" s="1"/>
    </row>
    <row r="81" spans="1:25">
      <c r="A81" s="1"/>
      <c r="B81" s="1"/>
      <c r="C81" s="1"/>
      <c r="D81" s="1"/>
      <c r="E81" s="1"/>
      <c r="F81" s="1"/>
      <c r="G81" s="1"/>
      <c r="H81" s="1"/>
      <c r="I81" s="1"/>
      <c r="J81" s="1"/>
      <c r="K81" s="1"/>
      <c r="L81" s="1"/>
      <c r="M81" s="1"/>
      <c r="N81" s="1"/>
      <c r="O81" s="1"/>
      <c r="P81" s="1"/>
      <c r="Q81" s="1"/>
      <c r="R81" s="1"/>
      <c r="S81" s="1"/>
      <c r="T81" s="1"/>
      <c r="U81" s="1"/>
      <c r="V81" s="1"/>
      <c r="W81" s="1"/>
      <c r="X81" s="1"/>
      <c r="Y81" s="1"/>
    </row>
    <row r="82" spans="1:25">
      <c r="A82" s="1"/>
      <c r="B82" s="1"/>
      <c r="C82" s="1"/>
      <c r="D82" s="1"/>
      <c r="E82" s="1"/>
      <c r="F82" s="1"/>
      <c r="G82" s="1"/>
      <c r="H82" s="1"/>
      <c r="I82" s="1"/>
      <c r="J82" s="1"/>
      <c r="K82" s="1"/>
      <c r="L82" s="1"/>
      <c r="M82" s="1"/>
      <c r="N82" s="1"/>
      <c r="O82" s="1"/>
      <c r="P82" s="1"/>
      <c r="Q82" s="1"/>
      <c r="R82" s="1"/>
      <c r="S82" s="1"/>
      <c r="T82" s="1"/>
      <c r="U82" s="1"/>
      <c r="V82" s="1"/>
      <c r="W82" s="1"/>
      <c r="X82" s="1"/>
      <c r="Y82" s="1"/>
    </row>
    <row r="83" spans="1:25">
      <c r="A83" s="1"/>
      <c r="B83" s="1"/>
      <c r="C83" s="1"/>
      <c r="D83" s="1"/>
      <c r="E83" s="1"/>
      <c r="F83" s="1"/>
      <c r="G83" s="1"/>
      <c r="H83" s="1"/>
      <c r="I83" s="1"/>
      <c r="J83" s="1"/>
      <c r="K83" s="1"/>
      <c r="L83" s="1"/>
      <c r="M83" s="1"/>
      <c r="N83" s="1"/>
      <c r="O83" s="1"/>
      <c r="P83" s="1"/>
      <c r="Q83" s="1"/>
      <c r="R83" s="1"/>
      <c r="S83" s="1"/>
      <c r="T83" s="1"/>
      <c r="U83" s="1"/>
      <c r="V83" s="1"/>
      <c r="W83" s="1"/>
      <c r="X83" s="1"/>
      <c r="Y83" s="1"/>
    </row>
    <row r="84" spans="1:25">
      <c r="A84" s="1"/>
      <c r="B84" s="1"/>
      <c r="C84" s="1"/>
      <c r="D84" s="1"/>
      <c r="E84" s="1"/>
      <c r="F84" s="1"/>
      <c r="G84" s="1"/>
      <c r="H84" s="1"/>
      <c r="I84" s="1"/>
      <c r="J84" s="1"/>
      <c r="K84" s="1"/>
      <c r="L84" s="1"/>
      <c r="M84" s="1"/>
      <c r="N84" s="1"/>
      <c r="O84" s="1"/>
      <c r="P84" s="1"/>
      <c r="Q84" s="1"/>
      <c r="R84" s="1"/>
      <c r="S84" s="1"/>
      <c r="T84" s="1"/>
      <c r="U84" s="1"/>
      <c r="V84" s="1"/>
      <c r="W84" s="1"/>
      <c r="X84" s="1"/>
      <c r="Y84" s="1"/>
    </row>
    <row r="85" spans="1:25">
      <c r="A85" s="1"/>
      <c r="B85" s="1"/>
      <c r="C85" s="1"/>
      <c r="D85" s="1"/>
      <c r="E85" s="1"/>
      <c r="F85" s="1"/>
      <c r="G85" s="1"/>
      <c r="H85" s="1"/>
      <c r="I85" s="1"/>
      <c r="J85" s="1"/>
      <c r="K85" s="1"/>
      <c r="L85" s="1"/>
      <c r="M85" s="1"/>
      <c r="N85" s="1"/>
      <c r="O85" s="1"/>
      <c r="P85" s="1"/>
      <c r="Q85" s="1"/>
      <c r="R85" s="1"/>
      <c r="S85" s="1"/>
      <c r="T85" s="1"/>
      <c r="U85" s="1"/>
      <c r="V85" s="1"/>
      <c r="W85" s="1"/>
      <c r="X85" s="1"/>
      <c r="Y85" s="1"/>
    </row>
    <row r="86" spans="1:25">
      <c r="A86" s="1"/>
      <c r="B86" s="1"/>
      <c r="C86" s="1"/>
      <c r="D86" s="1"/>
      <c r="E86" s="1"/>
      <c r="F86" s="1"/>
      <c r="G86" s="1"/>
      <c r="H86" s="1"/>
      <c r="I86" s="1"/>
      <c r="J86" s="1"/>
      <c r="K86" s="1"/>
      <c r="L86" s="1"/>
      <c r="M86" s="1"/>
      <c r="N86" s="1"/>
      <c r="O86" s="1"/>
      <c r="P86" s="1"/>
      <c r="Q86" s="1"/>
      <c r="R86" s="1"/>
      <c r="S86" s="1"/>
      <c r="T86" s="1"/>
      <c r="U86" s="1"/>
      <c r="V86" s="1"/>
      <c r="W86" s="1"/>
      <c r="X86" s="1"/>
      <c r="Y86" s="1"/>
    </row>
    <row r="87" spans="1:25">
      <c r="A87" s="1"/>
      <c r="B87" s="1"/>
      <c r="C87" s="1"/>
      <c r="D87" s="1"/>
      <c r="E87" s="1"/>
      <c r="F87" s="1"/>
      <c r="G87" s="1"/>
      <c r="H87" s="1"/>
      <c r="I87" s="1"/>
      <c r="J87" s="1"/>
      <c r="K87" s="1"/>
      <c r="L87" s="1"/>
      <c r="M87" s="1"/>
      <c r="N87" s="1"/>
      <c r="O87" s="1"/>
      <c r="P87" s="1"/>
      <c r="Q87" s="1"/>
      <c r="R87" s="1"/>
      <c r="S87" s="1"/>
      <c r="T87" s="1"/>
      <c r="U87" s="1"/>
      <c r="V87" s="1"/>
      <c r="W87" s="1"/>
      <c r="X87" s="1"/>
      <c r="Y87" s="1"/>
    </row>
    <row r="88" spans="1:25">
      <c r="A88" s="1"/>
      <c r="B88" s="1"/>
      <c r="C88" s="1"/>
      <c r="D88" s="1"/>
      <c r="E88" s="1"/>
      <c r="F88" s="1"/>
      <c r="G88" s="1"/>
      <c r="H88" s="1"/>
      <c r="I88" s="1"/>
      <c r="J88" s="1"/>
      <c r="K88" s="1"/>
      <c r="L88" s="1"/>
      <c r="M88" s="1"/>
      <c r="N88" s="1"/>
      <c r="O88" s="1"/>
      <c r="P88" s="1"/>
      <c r="Q88" s="1"/>
      <c r="R88" s="1"/>
      <c r="S88" s="1"/>
      <c r="T88" s="1"/>
      <c r="U88" s="1"/>
      <c r="V88" s="1"/>
      <c r="W88" s="1"/>
      <c r="X88" s="1"/>
      <c r="Y88" s="1"/>
    </row>
    <row r="89" spans="1:25">
      <c r="A89" s="1"/>
      <c r="B89" s="1"/>
      <c r="C89" s="1"/>
      <c r="D89" s="1"/>
      <c r="E89" s="1"/>
      <c r="F89" s="1"/>
      <c r="G89" s="1"/>
      <c r="H89" s="1"/>
      <c r="I89" s="1"/>
      <c r="J89" s="1"/>
      <c r="K89" s="1"/>
      <c r="L89" s="1"/>
      <c r="M89" s="1"/>
      <c r="N89" s="1"/>
      <c r="O89" s="1"/>
      <c r="P89" s="1"/>
      <c r="Q89" s="1"/>
      <c r="R89" s="1"/>
      <c r="S89" s="1"/>
      <c r="T89" s="1"/>
      <c r="U89" s="1"/>
      <c r="V89" s="1"/>
      <c r="W89" s="1"/>
      <c r="X89" s="1"/>
      <c r="Y89" s="1"/>
    </row>
    <row r="90" spans="1:25">
      <c r="A90" s="1"/>
      <c r="B90" s="1"/>
      <c r="C90" s="1"/>
      <c r="D90" s="1"/>
      <c r="E90" s="1"/>
      <c r="F90" s="1"/>
      <c r="G90" s="1"/>
      <c r="H90" s="1"/>
      <c r="I90" s="1"/>
      <c r="J90" s="1"/>
      <c r="K90" s="1"/>
      <c r="L90" s="1"/>
      <c r="M90" s="1"/>
      <c r="N90" s="1"/>
      <c r="O90" s="1"/>
      <c r="P90" s="1"/>
      <c r="Q90" s="1"/>
      <c r="R90" s="1"/>
      <c r="S90" s="1"/>
      <c r="T90" s="1"/>
      <c r="U90" s="1"/>
      <c r="V90" s="1"/>
      <c r="W90" s="1"/>
      <c r="X90" s="1"/>
      <c r="Y90" s="1"/>
    </row>
    <row r="91" spans="1:25">
      <c r="A91" s="1"/>
      <c r="B91" s="1"/>
      <c r="C91" s="1"/>
      <c r="D91" s="1"/>
      <c r="E91" s="1"/>
      <c r="F91" s="1"/>
      <c r="G91" s="1"/>
      <c r="H91" s="1"/>
      <c r="I91" s="1"/>
      <c r="J91" s="1"/>
      <c r="K91" s="1"/>
      <c r="L91" s="1"/>
      <c r="M91" s="1"/>
      <c r="N91" s="1"/>
      <c r="O91" s="1"/>
      <c r="P91" s="1"/>
      <c r="Q91" s="1"/>
      <c r="R91" s="1"/>
      <c r="S91" s="1"/>
      <c r="T91" s="1"/>
      <c r="U91" s="1"/>
      <c r="V91" s="1"/>
      <c r="W91" s="1"/>
      <c r="X91" s="1"/>
      <c r="Y91" s="1"/>
    </row>
    <row r="92" spans="1:25">
      <c r="A92" s="1"/>
      <c r="B92" s="1"/>
      <c r="C92" s="1"/>
      <c r="D92" s="1"/>
      <c r="E92" s="1"/>
      <c r="F92" s="1"/>
      <c r="G92" s="1"/>
      <c r="H92" s="1"/>
      <c r="I92" s="1"/>
      <c r="J92" s="1"/>
      <c r="K92" s="1"/>
      <c r="L92" s="1"/>
      <c r="M92" s="1"/>
      <c r="N92" s="1"/>
      <c r="O92" s="1"/>
      <c r="P92" s="1"/>
      <c r="Q92" s="1"/>
      <c r="R92" s="1"/>
      <c r="S92" s="1"/>
      <c r="T92" s="1"/>
      <c r="U92" s="1"/>
      <c r="V92" s="1"/>
      <c r="W92" s="1"/>
      <c r="X92" s="1"/>
      <c r="Y92" s="1"/>
    </row>
    <row r="93" spans="1:25">
      <c r="A93" s="1"/>
      <c r="B93" s="1"/>
      <c r="C93" s="1"/>
      <c r="D93" s="1"/>
      <c r="E93" s="1"/>
      <c r="F93" s="1"/>
      <c r="G93" s="1"/>
      <c r="H93" s="1"/>
      <c r="I93" s="1"/>
      <c r="J93" s="1"/>
      <c r="K93" s="1"/>
      <c r="L93" s="1"/>
      <c r="M93" s="1"/>
      <c r="N93" s="1"/>
      <c r="O93" s="1"/>
      <c r="P93" s="1"/>
      <c r="Q93" s="1"/>
      <c r="R93" s="1"/>
      <c r="S93" s="1"/>
      <c r="T93" s="1"/>
      <c r="U93" s="1"/>
      <c r="V93" s="1"/>
      <c r="W93" s="1"/>
      <c r="X93" s="1"/>
      <c r="Y93" s="1"/>
    </row>
    <row r="94" spans="1:25">
      <c r="A94" s="1"/>
      <c r="B94" s="1"/>
      <c r="C94" s="1"/>
      <c r="D94" s="1"/>
      <c r="E94" s="1"/>
      <c r="F94" s="1"/>
      <c r="G94" s="1"/>
      <c r="H94" s="1"/>
      <c r="I94" s="1"/>
      <c r="J94" s="1"/>
      <c r="K94" s="1"/>
      <c r="L94" s="1"/>
      <c r="M94" s="1"/>
      <c r="N94" s="1"/>
      <c r="O94" s="1"/>
      <c r="P94" s="1"/>
      <c r="Q94" s="1"/>
      <c r="R94" s="1"/>
      <c r="S94" s="1"/>
      <c r="T94" s="1"/>
      <c r="U94" s="1"/>
      <c r="V94" s="1"/>
      <c r="W94" s="1"/>
      <c r="X94" s="1"/>
      <c r="Y94" s="1"/>
    </row>
    <row r="95" spans="1:25">
      <c r="A95" s="1"/>
      <c r="B95" s="1"/>
      <c r="C95" s="1"/>
      <c r="D95" s="1"/>
      <c r="E95" s="1"/>
      <c r="F95" s="1"/>
      <c r="G95" s="1"/>
      <c r="H95" s="1"/>
      <c r="I95" s="1"/>
      <c r="J95" s="1"/>
      <c r="K95" s="1"/>
      <c r="L95" s="1"/>
      <c r="M95" s="1"/>
      <c r="N95" s="1"/>
      <c r="O95" s="1"/>
      <c r="P95" s="1"/>
      <c r="Q95" s="1"/>
      <c r="R95" s="1"/>
      <c r="S95" s="1"/>
      <c r="T95" s="1"/>
      <c r="U95" s="1"/>
      <c r="V95" s="1"/>
      <c r="W95" s="1"/>
      <c r="X95" s="1"/>
      <c r="Y95" s="1"/>
    </row>
    <row r="96" spans="1:25">
      <c r="A96" s="1"/>
      <c r="B96" s="1"/>
      <c r="C96" s="1"/>
      <c r="D96" s="1"/>
      <c r="E96" s="1"/>
      <c r="F96" s="1"/>
      <c r="G96" s="1"/>
      <c r="H96" s="1"/>
      <c r="I96" s="1"/>
      <c r="J96" s="1"/>
      <c r="K96" s="1"/>
      <c r="L96" s="1"/>
      <c r="M96" s="1"/>
      <c r="N96" s="1"/>
      <c r="O96" s="1"/>
      <c r="P96" s="1"/>
      <c r="Q96" s="1"/>
      <c r="R96" s="1"/>
      <c r="S96" s="1"/>
      <c r="T96" s="1"/>
      <c r="U96" s="1"/>
      <c r="V96" s="1"/>
      <c r="W96" s="1"/>
      <c r="X96" s="1"/>
      <c r="Y96" s="1"/>
    </row>
    <row r="97" spans="1:25">
      <c r="A97" s="1"/>
      <c r="B97" s="1"/>
      <c r="C97" s="1"/>
      <c r="D97" s="1"/>
      <c r="E97" s="1"/>
      <c r="F97" s="1"/>
      <c r="G97" s="1"/>
      <c r="H97" s="1"/>
      <c r="I97" s="1"/>
      <c r="J97" s="1"/>
      <c r="K97" s="1"/>
      <c r="L97" s="1"/>
      <c r="M97" s="1"/>
      <c r="N97" s="1"/>
      <c r="O97" s="1"/>
      <c r="P97" s="1"/>
      <c r="Q97" s="1"/>
      <c r="R97" s="1"/>
      <c r="S97" s="1"/>
      <c r="T97" s="1"/>
      <c r="U97" s="1"/>
      <c r="V97" s="1"/>
      <c r="W97" s="1"/>
      <c r="X97" s="1"/>
      <c r="Y97" s="1"/>
    </row>
    <row r="98" spans="1:25">
      <c r="A98" s="1"/>
      <c r="B98" s="1"/>
      <c r="C98" s="1"/>
      <c r="D98" s="1"/>
      <c r="E98" s="1"/>
      <c r="F98" s="1"/>
      <c r="G98" s="1"/>
      <c r="H98" s="1"/>
      <c r="I98" s="1"/>
      <c r="J98" s="1"/>
      <c r="K98" s="1"/>
      <c r="L98" s="1"/>
      <c r="M98" s="1"/>
      <c r="N98" s="1"/>
      <c r="O98" s="1"/>
      <c r="P98" s="1"/>
      <c r="Q98" s="1"/>
      <c r="R98" s="1"/>
      <c r="S98" s="1"/>
      <c r="T98" s="1"/>
      <c r="U98" s="1"/>
      <c r="V98" s="1"/>
      <c r="W98" s="1"/>
      <c r="X98" s="1"/>
      <c r="Y98" s="1"/>
    </row>
    <row r="99" spans="1:25">
      <c r="A99" s="1"/>
      <c r="B99" s="1"/>
      <c r="C99" s="1"/>
      <c r="D99" s="1"/>
      <c r="E99" s="1"/>
      <c r="F99" s="1"/>
      <c r="G99" s="1"/>
      <c r="H99" s="1"/>
      <c r="I99" s="1"/>
      <c r="J99" s="1"/>
      <c r="K99" s="1"/>
      <c r="L99" s="1"/>
      <c r="M99" s="1"/>
      <c r="N99" s="1"/>
      <c r="O99" s="1"/>
      <c r="P99" s="1"/>
      <c r="Q99" s="1"/>
      <c r="R99" s="1"/>
      <c r="S99" s="1"/>
      <c r="T99" s="1"/>
      <c r="U99" s="1"/>
      <c r="V99" s="1"/>
      <c r="W99" s="1"/>
      <c r="X99" s="1"/>
      <c r="Y99" s="1"/>
    </row>
    <row r="100" spans="1: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sheetData>
  <mergeCells count="19">
    <mergeCell ref="V2:Y2"/>
    <mergeCell ref="P1:Y1"/>
    <mergeCell ref="T5:U5"/>
    <mergeCell ref="V5:W5"/>
    <mergeCell ref="X5:Y5"/>
    <mergeCell ref="B4:Y4"/>
    <mergeCell ref="H5:I5"/>
    <mergeCell ref="J5:K5"/>
    <mergeCell ref="L5:M5"/>
    <mergeCell ref="N5:O5"/>
    <mergeCell ref="A1:O1"/>
    <mergeCell ref="P5:Q5"/>
    <mergeCell ref="A2:G2"/>
    <mergeCell ref="B5:C5"/>
    <mergeCell ref="D5:E5"/>
    <mergeCell ref="F5:G5"/>
    <mergeCell ref="R5:S5"/>
    <mergeCell ref="H2:N2"/>
    <mergeCell ref="O2:U2"/>
  </mergeCells>
  <pageMargins left="0.45" right="0.45" top="0.5" bottom="0.5" header="0.3" footer="0.3"/>
  <pageSetup paperSize="17" orientation="landscape" r:id="rId1"/>
  <headerFooter>
    <oddFooter>&amp;A&amp;RPage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030A0"/>
  </sheetPr>
  <dimension ref="A1:F72"/>
  <sheetViews>
    <sheetView zoomScaleNormal="100" workbookViewId="0">
      <pane ySplit="6" topLeftCell="A30" activePane="bottomLeft" state="frozen"/>
      <selection pane="bottomLeft" activeCell="E62" sqref="E62"/>
    </sheetView>
  </sheetViews>
  <sheetFormatPr defaultRowHeight="12.75"/>
  <cols>
    <col min="1" max="1" width="17.5703125" customWidth="1"/>
    <col min="2" max="2" width="12.5703125" style="686" bestFit="1" customWidth="1"/>
    <col min="3" max="3" width="8.7109375" bestFit="1" customWidth="1"/>
    <col min="4" max="4" width="11.5703125" style="686" bestFit="1" customWidth="1"/>
    <col min="5" max="5" width="91.85546875" style="18" customWidth="1"/>
    <col min="6" max="6" width="45.7109375" style="6179" customWidth="1"/>
  </cols>
  <sheetData>
    <row r="1" spans="1:6" ht="18">
      <c r="A1" s="6376" t="s">
        <v>764</v>
      </c>
      <c r="B1" s="6376"/>
      <c r="C1" s="6376"/>
      <c r="D1" s="6376"/>
      <c r="E1" s="6376"/>
    </row>
    <row r="2" spans="1:6" ht="14.25" customHeight="1">
      <c r="A2" s="252"/>
      <c r="B2" s="674"/>
      <c r="C2" s="252"/>
      <c r="D2" s="674"/>
      <c r="E2" s="309"/>
    </row>
    <row r="3" spans="1:6" ht="12" customHeight="1">
      <c r="A3" s="259"/>
      <c r="B3" s="675"/>
      <c r="C3" s="253"/>
      <c r="D3" s="675"/>
      <c r="E3" s="309"/>
    </row>
    <row r="4" spans="1:6" ht="12" customHeight="1">
      <c r="A4" s="259"/>
      <c r="B4" s="675"/>
      <c r="C4" s="253"/>
      <c r="D4" s="675"/>
      <c r="E4" s="309"/>
    </row>
    <row r="5" spans="1:6" ht="18">
      <c r="A5" s="252"/>
      <c r="B5" s="676"/>
      <c r="C5" s="20"/>
      <c r="D5" s="676"/>
      <c r="E5" s="310"/>
    </row>
    <row r="6" spans="1:6" ht="81" customHeight="1">
      <c r="A6" s="255" t="s">
        <v>192</v>
      </c>
      <c r="B6" s="677" t="s">
        <v>765</v>
      </c>
      <c r="C6" s="85" t="s">
        <v>766</v>
      </c>
      <c r="D6" s="687" t="s">
        <v>767</v>
      </c>
      <c r="E6" s="613" t="s">
        <v>3206</v>
      </c>
      <c r="F6" s="6180" t="s">
        <v>3238</v>
      </c>
    </row>
    <row r="7" spans="1:6" ht="60">
      <c r="A7" s="87" t="s">
        <v>11</v>
      </c>
      <c r="B7" s="678">
        <v>46044</v>
      </c>
      <c r="C7" s="335" t="s">
        <v>724</v>
      </c>
      <c r="D7" s="678">
        <v>46044</v>
      </c>
      <c r="E7" s="5983" t="s">
        <v>2170</v>
      </c>
      <c r="F7" s="5984" t="s">
        <v>3240</v>
      </c>
    </row>
    <row r="8" spans="1:6" ht="36">
      <c r="A8" s="87" t="s">
        <v>12</v>
      </c>
      <c r="B8" s="678">
        <v>46051</v>
      </c>
      <c r="C8" s="335" t="s">
        <v>724</v>
      </c>
      <c r="D8" s="678">
        <v>46051</v>
      </c>
      <c r="E8" s="5983" t="s">
        <v>3140</v>
      </c>
      <c r="F8" s="5984" t="s">
        <v>3241</v>
      </c>
    </row>
    <row r="9" spans="1:6" ht="30" customHeight="1">
      <c r="A9" s="87" t="s">
        <v>13</v>
      </c>
      <c r="B9" s="678">
        <v>46045</v>
      </c>
      <c r="C9" s="335" t="s">
        <v>724</v>
      </c>
      <c r="D9" s="678"/>
      <c r="E9" s="5980"/>
      <c r="F9" s="5984" t="s">
        <v>3207</v>
      </c>
    </row>
    <row r="10" spans="1:6" ht="30" customHeight="1">
      <c r="A10" s="87" t="s">
        <v>14</v>
      </c>
      <c r="B10" s="678">
        <v>46045</v>
      </c>
      <c r="C10" s="335" t="s">
        <v>724</v>
      </c>
      <c r="D10" s="678">
        <v>46048</v>
      </c>
      <c r="E10" s="5999" t="s">
        <v>2092</v>
      </c>
      <c r="F10" s="5984"/>
    </row>
    <row r="11" spans="1:6" ht="30" customHeight="1">
      <c r="A11" s="87" t="s">
        <v>15</v>
      </c>
      <c r="B11" s="678">
        <v>46045</v>
      </c>
      <c r="C11" s="335" t="s">
        <v>724</v>
      </c>
      <c r="D11" s="678">
        <v>46045</v>
      </c>
      <c r="E11" s="5996" t="s">
        <v>1792</v>
      </c>
      <c r="F11" s="5984" t="s">
        <v>3237</v>
      </c>
    </row>
    <row r="12" spans="1:6" ht="30" customHeight="1">
      <c r="A12" s="87" t="s">
        <v>16</v>
      </c>
      <c r="B12" s="680">
        <v>46034</v>
      </c>
      <c r="C12" s="335" t="s">
        <v>724</v>
      </c>
      <c r="D12" s="680"/>
      <c r="E12" s="5995"/>
      <c r="F12" s="5984" t="s">
        <v>3237</v>
      </c>
    </row>
    <row r="13" spans="1:6" ht="30" customHeight="1">
      <c r="A13" s="87" t="s">
        <v>17</v>
      </c>
      <c r="B13" s="678">
        <v>46045</v>
      </c>
      <c r="C13" s="335" t="s">
        <v>724</v>
      </c>
      <c r="D13" s="678"/>
      <c r="E13" s="5996"/>
      <c r="F13" s="5984"/>
    </row>
    <row r="14" spans="1:6" ht="30" customHeight="1">
      <c r="A14" s="87" t="s">
        <v>18</v>
      </c>
      <c r="B14" s="678">
        <v>46037</v>
      </c>
      <c r="C14" s="335" t="s">
        <v>724</v>
      </c>
      <c r="D14" s="678"/>
      <c r="E14" s="5996"/>
      <c r="F14" s="5984"/>
    </row>
    <row r="15" spans="1:6" ht="30" customHeight="1">
      <c r="A15" s="87" t="s">
        <v>19</v>
      </c>
      <c r="B15" s="678">
        <v>46044</v>
      </c>
      <c r="C15" s="335" t="s">
        <v>724</v>
      </c>
      <c r="D15" s="678">
        <v>46045</v>
      </c>
      <c r="E15" s="5996" t="s">
        <v>1673</v>
      </c>
      <c r="F15" s="5984"/>
    </row>
    <row r="16" spans="1:6" ht="30" customHeight="1">
      <c r="A16" s="87" t="s">
        <v>20</v>
      </c>
      <c r="B16" s="678">
        <v>46045</v>
      </c>
      <c r="C16" s="335" t="s">
        <v>724</v>
      </c>
      <c r="D16" s="678">
        <v>46045</v>
      </c>
      <c r="E16" s="5996" t="s">
        <v>1933</v>
      </c>
      <c r="F16" s="5984" t="s">
        <v>3237</v>
      </c>
    </row>
    <row r="17" spans="1:6" ht="30" customHeight="1">
      <c r="A17" s="87" t="s">
        <v>21</v>
      </c>
      <c r="B17" s="678">
        <v>46036</v>
      </c>
      <c r="C17" s="335" t="s">
        <v>724</v>
      </c>
      <c r="D17" s="678"/>
      <c r="E17" s="5996"/>
      <c r="F17" s="5984"/>
    </row>
    <row r="18" spans="1:6" ht="30" customHeight="1">
      <c r="A18" s="87" t="s">
        <v>22</v>
      </c>
      <c r="B18" s="678">
        <v>46021</v>
      </c>
      <c r="C18" s="335" t="s">
        <v>724</v>
      </c>
      <c r="D18" s="678"/>
      <c r="E18" s="5996"/>
      <c r="F18" s="5984"/>
    </row>
    <row r="19" spans="1:6" ht="30" customHeight="1">
      <c r="A19" s="87" t="s">
        <v>23</v>
      </c>
      <c r="B19" s="678">
        <v>46045</v>
      </c>
      <c r="C19" s="335" t="s">
        <v>724</v>
      </c>
      <c r="D19" s="678"/>
      <c r="E19" s="5996"/>
      <c r="F19" s="5984"/>
    </row>
    <row r="20" spans="1:6" ht="60">
      <c r="A20" s="87" t="s">
        <v>24</v>
      </c>
      <c r="B20" s="678">
        <v>46047</v>
      </c>
      <c r="C20" s="335" t="s">
        <v>724</v>
      </c>
      <c r="D20" s="678">
        <v>46049</v>
      </c>
      <c r="E20" s="5996" t="s">
        <v>2834</v>
      </c>
      <c r="F20" s="5984" t="s">
        <v>3242</v>
      </c>
    </row>
    <row r="21" spans="1:6" ht="30" customHeight="1">
      <c r="A21" s="87" t="s">
        <v>25</v>
      </c>
      <c r="B21" s="678">
        <v>46037</v>
      </c>
      <c r="C21" s="335" t="s">
        <v>724</v>
      </c>
      <c r="D21" s="678">
        <v>46037</v>
      </c>
      <c r="E21" s="5996" t="s">
        <v>1071</v>
      </c>
      <c r="F21" s="5984"/>
    </row>
    <row r="22" spans="1:6" ht="48">
      <c r="A22" s="87" t="s">
        <v>26</v>
      </c>
      <c r="B22" s="678">
        <v>46047</v>
      </c>
      <c r="C22" s="335" t="s">
        <v>724</v>
      </c>
      <c r="D22" s="678">
        <v>46050</v>
      </c>
      <c r="E22" s="5996" t="s">
        <v>2864</v>
      </c>
      <c r="F22" s="5984"/>
    </row>
    <row r="23" spans="1:6" ht="40.5" customHeight="1">
      <c r="A23" s="87" t="s">
        <v>27</v>
      </c>
      <c r="B23" s="678">
        <v>46045</v>
      </c>
      <c r="C23" s="335" t="s">
        <v>724</v>
      </c>
      <c r="D23" s="678">
        <v>46048</v>
      </c>
      <c r="E23" s="5996" t="s">
        <v>2054</v>
      </c>
      <c r="F23" s="5984"/>
    </row>
    <row r="24" spans="1:6" ht="30" customHeight="1">
      <c r="A24" s="87" t="s">
        <v>28</v>
      </c>
      <c r="B24" s="678">
        <v>46038</v>
      </c>
      <c r="C24" s="335" t="s">
        <v>724</v>
      </c>
      <c r="D24" s="678"/>
      <c r="E24" s="5996"/>
      <c r="F24" s="5984" t="s">
        <v>3242</v>
      </c>
    </row>
    <row r="25" spans="1:6" ht="30" customHeight="1">
      <c r="A25" s="87" t="s">
        <v>29</v>
      </c>
      <c r="B25" s="680">
        <v>46043</v>
      </c>
      <c r="C25" s="335" t="s">
        <v>724</v>
      </c>
      <c r="D25" s="680">
        <v>46043</v>
      </c>
      <c r="E25" s="5995" t="s">
        <v>1314</v>
      </c>
      <c r="F25" s="5984"/>
    </row>
    <row r="26" spans="1:6" ht="30" customHeight="1">
      <c r="A26" s="87" t="s">
        <v>30</v>
      </c>
      <c r="B26" s="678">
        <v>46045</v>
      </c>
      <c r="C26" s="335" t="s">
        <v>724</v>
      </c>
      <c r="D26" s="678"/>
      <c r="E26" s="5996"/>
      <c r="F26" s="5984" t="s">
        <v>3237</v>
      </c>
    </row>
    <row r="27" spans="1:6" ht="30" customHeight="1">
      <c r="A27" s="87" t="s">
        <v>31</v>
      </c>
      <c r="B27" s="688">
        <v>46021</v>
      </c>
      <c r="C27" s="335" t="s">
        <v>724</v>
      </c>
      <c r="D27" s="678">
        <v>46021</v>
      </c>
      <c r="E27" s="5996" t="s">
        <v>768</v>
      </c>
      <c r="F27" s="5984" t="s">
        <v>3237</v>
      </c>
    </row>
    <row r="28" spans="1:6" ht="30" customHeight="1">
      <c r="A28" s="87" t="s">
        <v>32</v>
      </c>
      <c r="B28" s="681">
        <v>46045</v>
      </c>
      <c r="C28" s="335" t="s">
        <v>724</v>
      </c>
      <c r="D28" s="681">
        <v>46045</v>
      </c>
      <c r="E28" s="5993" t="s">
        <v>1856</v>
      </c>
      <c r="F28" s="5984" t="s">
        <v>3242</v>
      </c>
    </row>
    <row r="29" spans="1:6" ht="36">
      <c r="A29" s="87" t="s">
        <v>33</v>
      </c>
      <c r="B29" s="678">
        <v>46050</v>
      </c>
      <c r="C29" s="335" t="s">
        <v>724</v>
      </c>
      <c r="D29" s="678">
        <v>46050</v>
      </c>
      <c r="E29" s="5996" t="s">
        <v>2942</v>
      </c>
      <c r="F29" s="5984"/>
    </row>
    <row r="30" spans="1:6" ht="132">
      <c r="A30" s="87" t="s">
        <v>34</v>
      </c>
      <c r="B30" s="679">
        <v>46051</v>
      </c>
      <c r="C30" s="335" t="s">
        <v>724</v>
      </c>
      <c r="D30" s="678">
        <v>46051</v>
      </c>
      <c r="E30" s="5996" t="s">
        <v>3236</v>
      </c>
      <c r="F30" s="5984" t="s">
        <v>3237</v>
      </c>
    </row>
    <row r="31" spans="1:6" ht="30" customHeight="1">
      <c r="A31" s="87" t="s">
        <v>35</v>
      </c>
      <c r="B31" s="678">
        <v>46045</v>
      </c>
      <c r="C31" s="335" t="s">
        <v>724</v>
      </c>
      <c r="D31" s="678">
        <v>46049</v>
      </c>
      <c r="E31" s="5996" t="s">
        <v>2608</v>
      </c>
      <c r="F31" s="5984" t="s">
        <v>3237</v>
      </c>
    </row>
    <row r="32" spans="1:6" ht="30" customHeight="1">
      <c r="A32" s="87" t="s">
        <v>36</v>
      </c>
      <c r="B32" s="678">
        <v>46045</v>
      </c>
      <c r="C32" s="335" t="s">
        <v>724</v>
      </c>
      <c r="D32" s="678"/>
      <c r="E32" s="5996"/>
      <c r="F32" s="5984" t="s">
        <v>3240</v>
      </c>
    </row>
    <row r="33" spans="1:6" ht="30" customHeight="1">
      <c r="A33" s="87" t="s">
        <v>37</v>
      </c>
      <c r="B33" s="678">
        <v>46044</v>
      </c>
      <c r="C33" s="335" t="s">
        <v>724</v>
      </c>
      <c r="D33" s="678"/>
      <c r="E33" s="5996"/>
      <c r="F33" s="5984"/>
    </row>
    <row r="34" spans="1:6" ht="30" customHeight="1">
      <c r="A34" s="87" t="s">
        <v>38</v>
      </c>
      <c r="B34" s="678">
        <v>46045</v>
      </c>
      <c r="C34" s="335" t="s">
        <v>724</v>
      </c>
      <c r="D34" s="678">
        <v>46048</v>
      </c>
      <c r="E34" s="5996" t="s">
        <v>2330</v>
      </c>
      <c r="F34" s="5984" t="s">
        <v>3237</v>
      </c>
    </row>
    <row r="35" spans="1:6" ht="30" customHeight="1">
      <c r="A35" s="87" t="s">
        <v>39</v>
      </c>
      <c r="B35" s="678">
        <v>46043</v>
      </c>
      <c r="C35" s="335" t="s">
        <v>724</v>
      </c>
      <c r="D35" s="678"/>
      <c r="E35" s="5996"/>
      <c r="F35" s="5984" t="s">
        <v>3242</v>
      </c>
    </row>
    <row r="36" spans="1:6" ht="30" customHeight="1">
      <c r="A36" s="87" t="s">
        <v>40</v>
      </c>
      <c r="B36" s="678">
        <v>46044</v>
      </c>
      <c r="C36" s="335" t="s">
        <v>724</v>
      </c>
      <c r="D36" s="678"/>
      <c r="E36" s="5996"/>
      <c r="F36" s="5984" t="s">
        <v>3242</v>
      </c>
    </row>
    <row r="37" spans="1:6" ht="68.099999999999994" customHeight="1">
      <c r="A37" s="87" t="s">
        <v>41</v>
      </c>
      <c r="B37" s="678">
        <v>46045</v>
      </c>
      <c r="C37" s="335" t="s">
        <v>724</v>
      </c>
      <c r="D37" s="678">
        <v>46048</v>
      </c>
      <c r="E37" s="5990" t="s">
        <v>2169</v>
      </c>
      <c r="F37" s="5984" t="s">
        <v>3237</v>
      </c>
    </row>
    <row r="38" spans="1:6" ht="30" customHeight="1">
      <c r="A38" s="87" t="s">
        <v>42</v>
      </c>
      <c r="B38" s="678">
        <v>46045</v>
      </c>
      <c r="C38" s="335" t="s">
        <v>724</v>
      </c>
      <c r="D38" s="678">
        <v>46048</v>
      </c>
      <c r="E38" s="5996" t="s">
        <v>2019</v>
      </c>
      <c r="F38" s="5984"/>
    </row>
    <row r="39" spans="1:6" ht="30" customHeight="1">
      <c r="A39" s="87" t="s">
        <v>43</v>
      </c>
      <c r="B39" s="678">
        <v>46044</v>
      </c>
      <c r="C39" s="335" t="s">
        <v>724</v>
      </c>
      <c r="D39" s="678"/>
      <c r="E39" s="5996"/>
      <c r="F39" s="5984"/>
    </row>
    <row r="40" spans="1:6" ht="30" customHeight="1">
      <c r="A40" s="87" t="s">
        <v>44</v>
      </c>
      <c r="B40" s="678">
        <v>46038</v>
      </c>
      <c r="C40" s="335" t="s">
        <v>724</v>
      </c>
      <c r="D40" s="678">
        <v>46042</v>
      </c>
      <c r="E40" s="5992" t="s">
        <v>1299</v>
      </c>
      <c r="F40" s="5984"/>
    </row>
    <row r="41" spans="1:6" ht="30" customHeight="1">
      <c r="A41" s="87" t="s">
        <v>45</v>
      </c>
      <c r="B41" s="678">
        <v>46036</v>
      </c>
      <c r="C41" s="335" t="s">
        <v>724</v>
      </c>
      <c r="D41" s="678"/>
      <c r="E41" s="5996"/>
      <c r="F41" s="5984"/>
    </row>
    <row r="42" spans="1:6" ht="36">
      <c r="A42" s="87" t="s">
        <v>46</v>
      </c>
      <c r="B42" s="678">
        <v>46042</v>
      </c>
      <c r="C42" s="335" t="s">
        <v>724</v>
      </c>
      <c r="D42" s="678">
        <v>46042</v>
      </c>
      <c r="E42" s="5996" t="s">
        <v>1222</v>
      </c>
      <c r="F42" s="5984"/>
    </row>
    <row r="43" spans="1:6" ht="30" customHeight="1">
      <c r="A43" s="87" t="s">
        <v>47</v>
      </c>
      <c r="B43" s="678">
        <v>46044</v>
      </c>
      <c r="C43" s="335" t="s">
        <v>724</v>
      </c>
      <c r="D43" s="682"/>
      <c r="E43" s="5986"/>
      <c r="F43" s="5984"/>
    </row>
    <row r="44" spans="1:6" ht="30" customHeight="1">
      <c r="A44" s="87" t="s">
        <v>48</v>
      </c>
      <c r="B44" s="678">
        <v>46038</v>
      </c>
      <c r="C44" s="335" t="s">
        <v>724</v>
      </c>
      <c r="D44" s="678">
        <v>46346</v>
      </c>
      <c r="E44" s="5996" t="s">
        <v>1145</v>
      </c>
      <c r="F44" s="5984" t="s">
        <v>3237</v>
      </c>
    </row>
    <row r="45" spans="1:6" ht="30" customHeight="1">
      <c r="A45" s="87" t="s">
        <v>49</v>
      </c>
      <c r="B45" s="678">
        <v>46036</v>
      </c>
      <c r="C45" s="335" t="s">
        <v>724</v>
      </c>
      <c r="D45" s="678">
        <v>46036</v>
      </c>
      <c r="E45" s="5996" t="s">
        <v>914</v>
      </c>
      <c r="F45" s="5984"/>
    </row>
    <row r="46" spans="1:6" ht="60">
      <c r="A46" s="87" t="s">
        <v>50</v>
      </c>
      <c r="B46" s="678">
        <v>46045</v>
      </c>
      <c r="C46" s="335" t="s">
        <v>724</v>
      </c>
      <c r="D46" s="678">
        <v>46049</v>
      </c>
      <c r="E46" s="5996" t="s">
        <v>2475</v>
      </c>
      <c r="F46" s="5984"/>
    </row>
    <row r="47" spans="1:6" ht="72">
      <c r="A47" s="87" t="s">
        <v>51</v>
      </c>
      <c r="B47" s="678">
        <v>46045</v>
      </c>
      <c r="C47" s="335" t="s">
        <v>724</v>
      </c>
      <c r="D47" s="678">
        <v>46048</v>
      </c>
      <c r="E47" s="5996" t="s">
        <v>2203</v>
      </c>
      <c r="F47" s="5984" t="s">
        <v>3237</v>
      </c>
    </row>
    <row r="48" spans="1:6" ht="30" customHeight="1">
      <c r="A48" s="87" t="s">
        <v>52</v>
      </c>
      <c r="B48" s="678">
        <v>46045</v>
      </c>
      <c r="C48" s="335" t="s">
        <v>724</v>
      </c>
      <c r="D48" s="678">
        <v>46045</v>
      </c>
      <c r="E48" s="5996" t="s">
        <v>1895</v>
      </c>
      <c r="F48" s="5984"/>
    </row>
    <row r="49" spans="1:6" ht="30" customHeight="1">
      <c r="A49" s="87" t="s">
        <v>53</v>
      </c>
      <c r="B49" s="678">
        <v>46044</v>
      </c>
      <c r="C49" s="335" t="s">
        <v>724</v>
      </c>
      <c r="D49" s="678">
        <v>46045</v>
      </c>
      <c r="E49" s="5996" t="s">
        <v>1643</v>
      </c>
      <c r="F49" s="5984" t="s">
        <v>3237</v>
      </c>
    </row>
    <row r="50" spans="1:6" ht="30" customHeight="1">
      <c r="A50" s="87" t="s">
        <v>54</v>
      </c>
      <c r="B50" s="678">
        <v>46043</v>
      </c>
      <c r="C50" s="335" t="s">
        <v>724</v>
      </c>
      <c r="D50" s="678"/>
      <c r="E50" s="5996"/>
      <c r="F50" s="5984"/>
    </row>
    <row r="51" spans="1:6" ht="30" customHeight="1">
      <c r="A51" s="87" t="s">
        <v>55</v>
      </c>
      <c r="B51" s="678">
        <v>46049</v>
      </c>
      <c r="C51" s="335" t="s">
        <v>724</v>
      </c>
      <c r="D51" s="678">
        <v>46050</v>
      </c>
      <c r="E51" s="5996" t="s">
        <v>2912</v>
      </c>
      <c r="F51" s="5984" t="s">
        <v>3237</v>
      </c>
    </row>
    <row r="52" spans="1:6" ht="96">
      <c r="A52" s="87" t="s">
        <v>56</v>
      </c>
      <c r="B52" s="678">
        <v>46050</v>
      </c>
      <c r="C52" s="335" t="s">
        <v>724</v>
      </c>
      <c r="D52" s="678">
        <v>46051</v>
      </c>
      <c r="E52" s="5996" t="s">
        <v>3040</v>
      </c>
      <c r="F52" s="5984"/>
    </row>
    <row r="53" spans="1:6" ht="30" customHeight="1">
      <c r="A53" s="87" t="s">
        <v>57</v>
      </c>
      <c r="B53" s="678">
        <v>46045</v>
      </c>
      <c r="C53" s="335" t="s">
        <v>724</v>
      </c>
      <c r="D53" s="678">
        <v>46048</v>
      </c>
      <c r="E53" s="5985" t="s">
        <v>2130</v>
      </c>
      <c r="F53" s="5984" t="s">
        <v>3240</v>
      </c>
    </row>
    <row r="54" spans="1:6" ht="30" customHeight="1">
      <c r="A54" s="87" t="s">
        <v>58</v>
      </c>
      <c r="B54" s="678">
        <v>46042</v>
      </c>
      <c r="C54" s="335" t="s">
        <v>724</v>
      </c>
      <c r="D54" s="678"/>
      <c r="E54" s="5996"/>
      <c r="F54" s="5984" t="s">
        <v>3242</v>
      </c>
    </row>
    <row r="55" spans="1:6" ht="30" customHeight="1">
      <c r="A55" s="87" t="s">
        <v>59</v>
      </c>
      <c r="B55" s="678">
        <v>46045</v>
      </c>
      <c r="C55" s="335" t="s">
        <v>724</v>
      </c>
      <c r="D55" s="678">
        <v>46049</v>
      </c>
      <c r="E55" s="5996" t="s">
        <v>2565</v>
      </c>
      <c r="F55" s="5984" t="s">
        <v>3240</v>
      </c>
    </row>
    <row r="56" spans="1:6" ht="30" customHeight="1">
      <c r="A56" s="87" t="s">
        <v>60</v>
      </c>
      <c r="B56" s="678">
        <v>46045</v>
      </c>
      <c r="C56" s="335" t="s">
        <v>724</v>
      </c>
      <c r="D56" s="678">
        <v>46049</v>
      </c>
      <c r="E56" s="5996" t="s">
        <v>2608</v>
      </c>
      <c r="F56" s="5984" t="s">
        <v>3240</v>
      </c>
    </row>
    <row r="57" spans="1:6" ht="72">
      <c r="A57" s="87" t="s">
        <v>61</v>
      </c>
      <c r="B57" s="678">
        <v>46050</v>
      </c>
      <c r="C57" s="335" t="s">
        <v>724</v>
      </c>
      <c r="D57" s="678">
        <v>46050</v>
      </c>
      <c r="E57" s="5996" t="s">
        <v>3003</v>
      </c>
      <c r="F57" s="5984"/>
    </row>
    <row r="58" spans="1:6" ht="30" customHeight="1">
      <c r="A58" s="87" t="s">
        <v>62</v>
      </c>
      <c r="B58" s="678">
        <v>46045</v>
      </c>
      <c r="C58" s="335" t="s">
        <v>724</v>
      </c>
      <c r="D58" s="678">
        <v>46048</v>
      </c>
      <c r="E58" s="5996" t="s">
        <v>2247</v>
      </c>
      <c r="F58" s="5984"/>
    </row>
    <row r="59" spans="1:6" ht="30" customHeight="1">
      <c r="A59" s="87" t="s">
        <v>63</v>
      </c>
      <c r="B59" s="678">
        <v>46045</v>
      </c>
      <c r="C59" s="335" t="s">
        <v>724</v>
      </c>
      <c r="D59" s="678">
        <v>46045</v>
      </c>
      <c r="E59" s="5996" t="s">
        <v>1145</v>
      </c>
      <c r="F59" s="5984"/>
    </row>
    <row r="60" spans="1:6" ht="72">
      <c r="A60" s="87" t="s">
        <v>64</v>
      </c>
      <c r="B60" s="678">
        <v>46051</v>
      </c>
      <c r="C60" s="335" t="s">
        <v>652</v>
      </c>
      <c r="D60" s="678">
        <v>46052</v>
      </c>
      <c r="E60" s="5996" t="s">
        <v>3190</v>
      </c>
      <c r="F60" s="5984" t="s">
        <v>3237</v>
      </c>
    </row>
    <row r="61" spans="1:6" ht="48">
      <c r="A61" s="87" t="s">
        <v>65</v>
      </c>
      <c r="B61" s="678">
        <v>46045</v>
      </c>
      <c r="C61" s="335" t="s">
        <v>724</v>
      </c>
      <c r="D61" s="678">
        <v>46049</v>
      </c>
      <c r="E61" s="5996" t="s">
        <v>2522</v>
      </c>
      <c r="F61" s="5984" t="s">
        <v>3243</v>
      </c>
    </row>
    <row r="62" spans="1:6" ht="168">
      <c r="A62" s="87" t="s">
        <v>66</v>
      </c>
      <c r="B62" s="678">
        <v>46052</v>
      </c>
      <c r="C62" s="335" t="s">
        <v>652</v>
      </c>
      <c r="D62" s="678">
        <v>46052</v>
      </c>
      <c r="E62" s="5996" t="s">
        <v>3244</v>
      </c>
      <c r="F62" s="5984" t="s">
        <v>3242</v>
      </c>
    </row>
    <row r="63" spans="1:6" ht="30" customHeight="1" thickBot="1">
      <c r="A63" s="159" t="s">
        <v>67</v>
      </c>
      <c r="B63" s="678">
        <v>46043</v>
      </c>
      <c r="C63" s="335" t="s">
        <v>724</v>
      </c>
      <c r="D63" s="678"/>
      <c r="E63" s="5996"/>
      <c r="F63" s="5984"/>
    </row>
    <row r="64" spans="1:6" ht="15" customHeight="1">
      <c r="A64" s="109" t="s">
        <v>69</v>
      </c>
      <c r="B64" s="678">
        <v>46045</v>
      </c>
      <c r="C64" s="335" t="s">
        <v>724</v>
      </c>
      <c r="D64" s="679"/>
      <c r="E64" s="5998"/>
      <c r="F64" s="5984"/>
    </row>
    <row r="65" spans="1:6" ht="15" customHeight="1">
      <c r="A65" s="102" t="s">
        <v>70</v>
      </c>
      <c r="B65" s="678">
        <v>46045</v>
      </c>
      <c r="C65" s="335" t="s">
        <v>724</v>
      </c>
      <c r="D65" s="679"/>
      <c r="E65" s="5998"/>
      <c r="F65" s="5984"/>
    </row>
    <row r="66" spans="1:6" ht="15" customHeight="1">
      <c r="A66" s="102" t="s">
        <v>71</v>
      </c>
      <c r="B66" s="678">
        <v>46045</v>
      </c>
      <c r="C66" s="335" t="s">
        <v>724</v>
      </c>
      <c r="D66" s="679"/>
      <c r="E66" s="5998"/>
      <c r="F66" s="5984"/>
    </row>
    <row r="67" spans="1:6" ht="15" customHeight="1">
      <c r="A67" s="102" t="s">
        <v>72</v>
      </c>
      <c r="B67" s="678">
        <v>46045</v>
      </c>
      <c r="C67" s="335" t="s">
        <v>724</v>
      </c>
      <c r="D67" s="679"/>
      <c r="E67" s="5998"/>
      <c r="F67" s="5984"/>
    </row>
    <row r="68" spans="1:6" ht="15" customHeight="1" thickBot="1">
      <c r="A68" s="105" t="s">
        <v>73</v>
      </c>
      <c r="B68" s="678">
        <v>46045</v>
      </c>
      <c r="C68" s="335" t="s">
        <v>724</v>
      </c>
      <c r="D68" s="679"/>
      <c r="E68" s="5998"/>
      <c r="F68" s="5984"/>
    </row>
    <row r="69" spans="1:6" ht="15" customHeight="1" thickBot="1">
      <c r="A69" s="134" t="s">
        <v>68</v>
      </c>
      <c r="B69" s="1772">
        <f>COUNT(B7:B68)</f>
        <v>62</v>
      </c>
      <c r="C69" s="1772">
        <f>COUNTIF(C7:C68,"Yes")</f>
        <v>60</v>
      </c>
      <c r="D69" s="683"/>
      <c r="E69" s="5997"/>
      <c r="F69" s="5984"/>
    </row>
    <row r="70" spans="1:6" ht="34.5" thickBot="1">
      <c r="A70" s="106"/>
      <c r="B70" s="1772"/>
      <c r="C70" s="1772"/>
      <c r="D70" s="684"/>
      <c r="E70" s="5988"/>
      <c r="F70" s="5984" t="s">
        <v>3239</v>
      </c>
    </row>
    <row r="71" spans="1:6" ht="15" customHeight="1" thickBot="1">
      <c r="A71" s="110"/>
      <c r="B71" s="685"/>
      <c r="C71" s="322"/>
      <c r="D71" s="685"/>
      <c r="E71" s="5987"/>
      <c r="F71" s="5984"/>
    </row>
    <row r="72" spans="1:6" ht="13.5" thickTop="1"/>
  </sheetData>
  <mergeCells count="1">
    <mergeCell ref="A1:E1"/>
  </mergeCells>
  <dataValidations count="1">
    <dataValidation type="list" allowBlank="1" showInputMessage="1" showErrorMessage="1" sqref="C7:C68" xr:uid="{547520A6-8F2A-49A7-8C8D-ED1CB351B04A}">
      <formula1>"Yes,No"</formula1>
    </dataValidation>
  </dataValidations>
  <printOptions horizontalCentered="1"/>
  <pageMargins left="0.2" right="0.2" top="0.25" bottom="0.5" header="0.3" footer="0.3"/>
  <pageSetup paperSize="17" orientation="portrait" r:id="rId1"/>
  <headerFooter>
    <oddFooter>&amp;A&amp;RPage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A1:N384"/>
  <sheetViews>
    <sheetView zoomScaleNormal="100" workbookViewId="0">
      <selection activeCell="C7" sqref="C7"/>
    </sheetView>
  </sheetViews>
  <sheetFormatPr defaultRowHeight="12.75"/>
  <cols>
    <col min="1" max="1" width="14.140625" customWidth="1"/>
    <col min="2" max="2" width="12.7109375" customWidth="1"/>
    <col min="3" max="3" width="30.7109375" customWidth="1"/>
    <col min="4" max="4" width="13" customWidth="1"/>
    <col min="5" max="5" width="32" customWidth="1"/>
    <col min="6" max="6" width="13" customWidth="1"/>
    <col min="7" max="7" width="30.42578125" customWidth="1"/>
    <col min="8" max="8" width="13" customWidth="1"/>
    <col min="9" max="9" width="31.42578125" customWidth="1"/>
    <col min="10" max="10" width="13" customWidth="1"/>
    <col min="11" max="11" width="31.42578125" customWidth="1"/>
  </cols>
  <sheetData>
    <row r="1" spans="1:14" ht="23.25">
      <c r="A1" s="6506" t="s">
        <v>399</v>
      </c>
      <c r="B1" s="6498"/>
      <c r="C1" s="6498"/>
      <c r="D1" s="6498"/>
      <c r="E1" s="6498"/>
      <c r="F1" s="6498"/>
      <c r="G1" s="6498"/>
      <c r="H1" s="6498"/>
      <c r="I1" s="6498"/>
      <c r="J1" s="6498"/>
      <c r="K1" s="6498"/>
    </row>
    <row r="2" spans="1:14" ht="13.5" customHeight="1">
      <c r="A2" s="1"/>
      <c r="B2" s="1"/>
    </row>
    <row r="3" spans="1:14" ht="6.75" customHeight="1">
      <c r="A3" s="6301" t="s">
        <v>2</v>
      </c>
      <c r="B3" s="6291" t="s">
        <v>400</v>
      </c>
      <c r="C3" s="6509"/>
      <c r="D3" s="6291" t="s">
        <v>373</v>
      </c>
      <c r="E3" s="6509"/>
      <c r="F3" s="6291" t="s">
        <v>374</v>
      </c>
      <c r="G3" s="6509"/>
      <c r="H3" s="6291" t="s">
        <v>382</v>
      </c>
      <c r="I3" s="6509"/>
      <c r="J3" s="6291" t="s">
        <v>383</v>
      </c>
      <c r="K3" s="6509"/>
      <c r="L3" s="1"/>
      <c r="M3" s="1"/>
      <c r="N3" s="1"/>
    </row>
    <row r="4" spans="1:14" ht="7.5" customHeight="1">
      <c r="A4" s="6507"/>
      <c r="B4" s="6510"/>
      <c r="C4" s="6511"/>
      <c r="D4" s="6510"/>
      <c r="E4" s="6511"/>
      <c r="F4" s="6510"/>
      <c r="G4" s="6511"/>
      <c r="H4" s="6510"/>
      <c r="I4" s="6511"/>
      <c r="J4" s="6510"/>
      <c r="K4" s="6511"/>
      <c r="L4" s="1"/>
      <c r="M4" s="1"/>
      <c r="N4" s="1"/>
    </row>
    <row r="5" spans="1:14" ht="7.5" customHeight="1">
      <c r="A5" s="6508"/>
      <c r="B5" s="6512"/>
      <c r="C5" s="6513"/>
      <c r="D5" s="6510"/>
      <c r="E5" s="6511"/>
      <c r="F5" s="6510"/>
      <c r="G5" s="6511"/>
      <c r="H5" s="6510"/>
      <c r="I5" s="6511"/>
      <c r="J5" s="6510"/>
      <c r="K5" s="6511"/>
      <c r="L5" s="1"/>
      <c r="M5" s="1"/>
      <c r="N5" s="1"/>
    </row>
    <row r="6" spans="1:14" ht="14.25" customHeight="1">
      <c r="A6" s="6503" t="s">
        <v>11</v>
      </c>
      <c r="B6" s="176" t="s">
        <v>401</v>
      </c>
      <c r="C6" s="177" t="str">
        <f>+'Report 13a'!B6</f>
        <v>260 South Pearl Street Albany NY 12202</v>
      </c>
      <c r="D6" s="178" t="s">
        <v>402</v>
      </c>
      <c r="E6" s="177" t="str">
        <f>+'Report 13b'!B7</f>
        <v xml:space="preserve">Alison McLean Lane </v>
      </c>
      <c r="F6" s="178" t="s">
        <v>402</v>
      </c>
      <c r="G6" s="177" t="str">
        <f>+'Report 13b'!H7</f>
        <v>Rachel Bledi</v>
      </c>
      <c r="H6" s="178" t="s">
        <v>402</v>
      </c>
      <c r="I6" s="177" t="str">
        <f>+'Report 13c'!B7</f>
        <v>David Cady</v>
      </c>
      <c r="J6" s="178" t="s">
        <v>402</v>
      </c>
      <c r="K6" s="177" t="str">
        <f>+'Report 13c'!H7</f>
        <v>Melissa Kermani</v>
      </c>
    </row>
    <row r="7" spans="1:14" ht="14.25" customHeight="1">
      <c r="A7" s="6504"/>
      <c r="B7" s="179" t="s">
        <v>403</v>
      </c>
      <c r="C7" s="180" t="str">
        <f>+'Report 13a'!C6</f>
        <v>518-447-5060</v>
      </c>
      <c r="D7" s="181" t="s">
        <v>404</v>
      </c>
      <c r="E7" s="180" t="str">
        <f>+'Report 13b'!C7</f>
        <v>Alison.C.McLeanLane@albanycountyny.gov</v>
      </c>
      <c r="F7" s="181" t="s">
        <v>404</v>
      </c>
      <c r="G7" s="180" t="str">
        <f>+'Report 13b'!I7</f>
        <v>Rachel.Bledi@albanycountyny.gov</v>
      </c>
      <c r="H7" s="181" t="s">
        <v>404</v>
      </c>
      <c r="I7" s="180" t="str">
        <f>+'Report 13c'!C7</f>
        <v>david.cady@albanycountyny.gov</v>
      </c>
      <c r="J7" s="181" t="s">
        <v>404</v>
      </c>
      <c r="K7" s="180" t="str">
        <f>+'Report 13c'!I7</f>
        <v>melissa.kermani@albanycountyny.gov</v>
      </c>
    </row>
    <row r="8" spans="1:14" ht="24.75" customHeight="1">
      <c r="A8" s="6504"/>
      <c r="B8" s="182" t="s">
        <v>405</v>
      </c>
      <c r="C8" s="183" t="str">
        <f>+'Report 13a'!D6</f>
        <v>518-487-5077</v>
      </c>
      <c r="D8" s="184" t="s">
        <v>406</v>
      </c>
      <c r="E8" s="183" t="str">
        <f>+'Report 13b'!D7</f>
        <v>7 Sage Ct Menands, NY 12204</v>
      </c>
      <c r="F8" s="184" t="s">
        <v>406</v>
      </c>
      <c r="G8" s="183" t="str">
        <f>+'Report 13b'!J7</f>
        <v>5 Essex Cir Albany NY 12209</v>
      </c>
      <c r="H8" s="184" t="s">
        <v>406</v>
      </c>
      <c r="I8" s="183" t="str">
        <f>+'Report 13c'!D7</f>
        <v>410 13th Street Watervliet,NY 12189</v>
      </c>
      <c r="J8" s="184" t="s">
        <v>406</v>
      </c>
      <c r="K8" s="183" t="str">
        <f>+'Report 13c'!J7</f>
        <v>5  Dalton Ct Delmar, NY 12054</v>
      </c>
    </row>
    <row r="9" spans="1:14" ht="14.25" customHeight="1">
      <c r="A9" s="6504"/>
      <c r="B9" s="179" t="s">
        <v>407</v>
      </c>
      <c r="C9" s="180" t="str">
        <f>+'Report 13a'!E6</f>
        <v>boarofelections@albanycoountyny.gov</v>
      </c>
      <c r="D9" s="181" t="s">
        <v>408</v>
      </c>
      <c r="E9" s="180" t="str">
        <f>+'Report 13b'!E7</f>
        <v>n/a</v>
      </c>
      <c r="F9" s="181" t="s">
        <v>408</v>
      </c>
      <c r="G9" s="180" t="str">
        <f>+'Report 13b'!K7</f>
        <v>n/a</v>
      </c>
      <c r="H9" s="181" t="s">
        <v>408</v>
      </c>
      <c r="I9" s="180" t="str">
        <f>+'Report 13c'!E7</f>
        <v>n/a</v>
      </c>
      <c r="J9" s="181" t="s">
        <v>408</v>
      </c>
      <c r="K9" s="180">
        <f>+'Report 13c'!K7</f>
        <v>0</v>
      </c>
    </row>
    <row r="10" spans="1:14" ht="14.25" customHeight="1">
      <c r="A10" s="6504"/>
      <c r="B10" s="179"/>
      <c r="C10" s="180"/>
      <c r="D10" s="181" t="s">
        <v>409</v>
      </c>
      <c r="E10" s="180" t="str">
        <f>+'Report 13b'!F7</f>
        <v>518-935-3198</v>
      </c>
      <c r="F10" s="181" t="s">
        <v>409</v>
      </c>
      <c r="G10" s="180" t="str">
        <f>+'Report 13b'!L7</f>
        <v>518-229-0577</v>
      </c>
      <c r="H10" s="181" t="s">
        <v>409</v>
      </c>
      <c r="I10" s="180" t="str">
        <f>+'Report 13c'!F7</f>
        <v>518-588-4135</v>
      </c>
      <c r="J10" s="181" t="s">
        <v>409</v>
      </c>
      <c r="K10" s="180" t="str">
        <f>+'Report 13c'!L7</f>
        <v>518-312-8670</v>
      </c>
    </row>
    <row r="11" spans="1:14" ht="14.25" customHeight="1">
      <c r="A11" s="6505"/>
      <c r="B11" s="185"/>
      <c r="C11" s="186"/>
      <c r="D11" s="187" t="s">
        <v>410</v>
      </c>
      <c r="E11" s="186">
        <f>+'Report 13b'!G7</f>
        <v>0</v>
      </c>
      <c r="F11" s="187" t="s">
        <v>410</v>
      </c>
      <c r="G11" s="186">
        <f>+'Report 13b'!M7</f>
        <v>0</v>
      </c>
      <c r="H11" s="187" t="s">
        <v>410</v>
      </c>
      <c r="I11" s="186" t="str">
        <f>+'Report 13c'!G7</f>
        <v>daca085@yahoo.com</v>
      </c>
      <c r="J11" s="187" t="s">
        <v>410</v>
      </c>
      <c r="K11" s="186">
        <f>+'Report 13c'!M7</f>
        <v>0</v>
      </c>
    </row>
    <row r="12" spans="1:14" ht="14.25" customHeight="1">
      <c r="A12" s="6503" t="s">
        <v>12</v>
      </c>
      <c r="B12" s="176" t="s">
        <v>401</v>
      </c>
      <c r="C12" s="177" t="str">
        <f>+'Report 13a'!B7</f>
        <v>8 Willets Ave, Belmont NY  14813</v>
      </c>
      <c r="D12" s="178" t="s">
        <v>402</v>
      </c>
      <c r="E12" s="177" t="str">
        <f>+'Report 13b'!B8</f>
        <v>Michael McCormick</v>
      </c>
      <c r="F12" s="178" t="s">
        <v>402</v>
      </c>
      <c r="G12" s="177" t="str">
        <f>+'Report 13b'!H8</f>
        <v>Brent L. Reynolds</v>
      </c>
      <c r="H12" s="178" t="s">
        <v>402</v>
      </c>
      <c r="I12" s="177" t="str">
        <f>+'Report 13c'!B8</f>
        <v>Barbara Broughton</v>
      </c>
      <c r="J12" s="178" t="s">
        <v>402</v>
      </c>
      <c r="K12" s="177" t="str">
        <f>+'Report 13c'!H8</f>
        <v>Marcy Crawford</v>
      </c>
    </row>
    <row r="13" spans="1:14" ht="14.25" customHeight="1">
      <c r="A13" s="6504"/>
      <c r="B13" s="179" t="s">
        <v>403</v>
      </c>
      <c r="C13" s="180" t="str">
        <f>+'Report 13a'!C7</f>
        <v>585-268-9294/9295</v>
      </c>
      <c r="D13" s="181" t="s">
        <v>404</v>
      </c>
      <c r="E13" s="180" t="str">
        <f>+'Report 13b'!C8</f>
        <v>mike.mccormick@alleganyco.gov</v>
      </c>
      <c r="F13" s="181" t="s">
        <v>404</v>
      </c>
      <c r="G13" s="180" t="str">
        <f>+'Report 13b'!I8</f>
        <v>brent.reynolds@alleganyco.gov</v>
      </c>
      <c r="H13" s="181" t="s">
        <v>404</v>
      </c>
      <c r="I13" s="180" t="str">
        <f>+'Report 13c'!C8</f>
        <v>barbara.broughton@alleganyco.gov</v>
      </c>
      <c r="J13" s="181" t="s">
        <v>404</v>
      </c>
      <c r="K13" s="180" t="str">
        <f>+'Report 13c'!I8</f>
        <v>marcy.crawford@alleganyco.gov</v>
      </c>
    </row>
    <row r="14" spans="1:14" ht="24" customHeight="1">
      <c r="A14" s="6504"/>
      <c r="B14" s="182" t="s">
        <v>405</v>
      </c>
      <c r="C14" s="183" t="str">
        <f>+'Report 13a'!D7</f>
        <v>N/A</v>
      </c>
      <c r="D14" s="184" t="s">
        <v>406</v>
      </c>
      <c r="E14" s="183" t="str">
        <f>+'Report 13b'!D8</f>
        <v>839 State Rte 417, Andover NY  14806</v>
      </c>
      <c r="F14" s="184" t="s">
        <v>406</v>
      </c>
      <c r="G14" s="183" t="str">
        <f>+'Report 13b'!J8</f>
        <v>773 State Rte 244, Alfred Station NY  14803</v>
      </c>
      <c r="H14" s="184" t="s">
        <v>406</v>
      </c>
      <c r="I14" s="183" t="str">
        <f>+'Report 13c'!D8</f>
        <v>18 West Ave, Angelica NY  14709</v>
      </c>
      <c r="J14" s="184" t="s">
        <v>406</v>
      </c>
      <c r="K14" s="183" t="str">
        <f>+'Report 13c'!J8</f>
        <v>64 Greenwich St, Belmont NY  14813</v>
      </c>
    </row>
    <row r="15" spans="1:14" ht="14.25" customHeight="1">
      <c r="A15" s="6504"/>
      <c r="B15" s="179" t="s">
        <v>407</v>
      </c>
      <c r="C15" s="180" t="str">
        <f>+'Report 13a'!E7</f>
        <v>https://www.alleganyco.gov</v>
      </c>
      <c r="D15" s="181" t="s">
        <v>408</v>
      </c>
      <c r="E15" s="180" t="str">
        <f>+'Report 13b'!E8</f>
        <v>607-478-8001</v>
      </c>
      <c r="F15" s="181" t="s">
        <v>408</v>
      </c>
      <c r="G15" s="180" t="str">
        <f>+'Report 13b'!K8</f>
        <v>607-587-8289</v>
      </c>
      <c r="H15" s="181" t="s">
        <v>408</v>
      </c>
      <c r="I15" s="180" t="str">
        <f>+'Report 13c'!E8</f>
        <v>N/A</v>
      </c>
      <c r="J15" s="181" t="s">
        <v>408</v>
      </c>
      <c r="K15" s="180" t="str">
        <f>+'Report 13c'!K8</f>
        <v>N/A</v>
      </c>
    </row>
    <row r="16" spans="1:14" ht="14.25" customHeight="1">
      <c r="A16" s="6504"/>
      <c r="B16" s="179"/>
      <c r="C16" s="180"/>
      <c r="D16" s="181" t="s">
        <v>409</v>
      </c>
      <c r="E16" s="180" t="str">
        <f>+'Report 13b'!F8</f>
        <v>607-661-8089</v>
      </c>
      <c r="F16" s="181" t="s">
        <v>409</v>
      </c>
      <c r="G16" s="180" t="str">
        <f>+'Report 13b'!L8</f>
        <v>607-382-4302</v>
      </c>
      <c r="H16" s="181" t="s">
        <v>409</v>
      </c>
      <c r="I16" s="180" t="str">
        <f>+'Report 13c'!F8</f>
        <v>585-610-6129</v>
      </c>
      <c r="J16" s="181" t="s">
        <v>409</v>
      </c>
      <c r="K16" s="180" t="str">
        <f>+'Report 13c'!L8</f>
        <v>585-610-8847</v>
      </c>
    </row>
    <row r="17" spans="1:11" ht="14.25" customHeight="1">
      <c r="A17" s="6505"/>
      <c r="B17" s="185"/>
      <c r="C17" s="186"/>
      <c r="D17" s="187" t="s">
        <v>410</v>
      </c>
      <c r="E17" s="186" t="str">
        <f>+'Report 13b'!G8</f>
        <v>N/A</v>
      </c>
      <c r="F17" s="187" t="s">
        <v>410</v>
      </c>
      <c r="G17" s="186" t="str">
        <f>+'Report 13b'!M8</f>
        <v>depotpress773@yahoo.com</v>
      </c>
      <c r="H17" s="187" t="s">
        <v>410</v>
      </c>
      <c r="I17" s="186" t="str">
        <f>+'Report 13c'!G8</f>
        <v>N/A</v>
      </c>
      <c r="J17" s="187" t="s">
        <v>410</v>
      </c>
      <c r="K17" s="186" t="str">
        <f>+'Report 13c'!M8</f>
        <v>N/A</v>
      </c>
    </row>
    <row r="18" spans="1:11" ht="36.75" customHeight="1">
      <c r="A18" s="6503" t="s">
        <v>13</v>
      </c>
      <c r="B18" s="176" t="s">
        <v>401</v>
      </c>
      <c r="C18" s="177" t="str">
        <f>+'Report 13a'!B8</f>
        <v>Broome County Office Building
60 Hawley Street
PO Box 1766
Binghamton, NY 13902</v>
      </c>
      <c r="D18" s="178" t="s">
        <v>402</v>
      </c>
      <c r="E18" s="177" t="str">
        <f>+'Report 13b'!B9</f>
        <v>Daniel D. Reynolds</v>
      </c>
      <c r="F18" s="178" t="s">
        <v>402</v>
      </c>
      <c r="G18" s="177" t="str">
        <f>+'Report 13b'!H9</f>
        <v>Mark E. Smith</v>
      </c>
      <c r="H18" s="178" t="s">
        <v>402</v>
      </c>
      <c r="I18" s="177" t="str">
        <f>+'Report 13c'!B9</f>
        <v>Christina M Dutko</v>
      </c>
      <c r="J18" s="178" t="s">
        <v>402</v>
      </c>
      <c r="K18" s="177" t="str">
        <f>+'Report 13c'!H9</f>
        <v>Joseph J. Bertoni</v>
      </c>
    </row>
    <row r="19" spans="1:11" ht="14.25" customHeight="1">
      <c r="A19" s="6504"/>
      <c r="B19" s="179" t="s">
        <v>403</v>
      </c>
      <c r="C19" s="180" t="str">
        <f>+'Report 13a'!C8</f>
        <v>(607) 778-2172</v>
      </c>
      <c r="D19" s="181" t="s">
        <v>404</v>
      </c>
      <c r="E19" s="180" t="str">
        <f>+'Report 13b'!C9</f>
        <v>daniel.d.reynolds@broomecountyny.gov</v>
      </c>
      <c r="F19" s="181" t="s">
        <v>404</v>
      </c>
      <c r="G19" s="180" t="str">
        <f>+'Report 13b'!I9</f>
        <v>mark.e.smith@broomecountyny.gov</v>
      </c>
      <c r="H19" s="181" t="s">
        <v>404</v>
      </c>
      <c r="I19" s="180" t="str">
        <f>+'Report 13c'!C9</f>
        <v>christina.dutko@broomecountyny.gov</v>
      </c>
      <c r="J19" s="181" t="s">
        <v>404</v>
      </c>
      <c r="K19" s="180" t="str">
        <f>+'Report 13c'!I9</f>
        <v>joe.bertoni@broomecountyny.gov</v>
      </c>
    </row>
    <row r="20" spans="1:11" ht="24" customHeight="1">
      <c r="A20" s="6504"/>
      <c r="B20" s="182" t="s">
        <v>405</v>
      </c>
      <c r="C20" s="183" t="str">
        <f>+'Report 13a'!D8</f>
        <v>(607) 778-2174</v>
      </c>
      <c r="D20" s="184" t="s">
        <v>406</v>
      </c>
      <c r="E20" s="183" t="str">
        <f>+'Report 13b'!D9</f>
        <v>2404 Charleston Ave, Vestal, NY 13850</v>
      </c>
      <c r="F20" s="184" t="s">
        <v>406</v>
      </c>
      <c r="G20" s="183" t="str">
        <f>+'Report 13b'!J9</f>
        <v>51 Matthews St., Binghamton, NY 13905</v>
      </c>
      <c r="H20" s="184" t="s">
        <v>406</v>
      </c>
      <c r="I20" s="183" t="str">
        <f>+'Report 13c'!D9</f>
        <v>15 Overbrook Ave, Binghamton, NY 13903</v>
      </c>
      <c r="J20" s="184" t="s">
        <v>406</v>
      </c>
      <c r="K20" s="183" t="str">
        <f>+'Report 13c'!J9</f>
        <v>603 Maple St., Endicott, NY 13760</v>
      </c>
    </row>
    <row r="21" spans="1:11" ht="14.25" customHeight="1">
      <c r="A21" s="6504"/>
      <c r="B21" s="179" t="s">
        <v>407</v>
      </c>
      <c r="C21" s="180" t="str">
        <f>+'Report 13a'!E8</f>
        <v>www.broomevotes.com</v>
      </c>
      <c r="D21" s="181" t="s">
        <v>408</v>
      </c>
      <c r="E21" s="180" t="str">
        <f>+'Report 13b'!E9</f>
        <v> </v>
      </c>
      <c r="F21" s="181" t="s">
        <v>408</v>
      </c>
      <c r="G21" s="180">
        <f>+'Report 13b'!K9</f>
        <v>0</v>
      </c>
      <c r="H21" s="181" t="s">
        <v>408</v>
      </c>
      <c r="I21" s="180" t="str">
        <f>+'Report 13c'!E9</f>
        <v>n/a</v>
      </c>
      <c r="J21" s="181" t="s">
        <v>408</v>
      </c>
      <c r="K21" s="180" t="str">
        <f>+'Report 13c'!K9</f>
        <v>N/A</v>
      </c>
    </row>
    <row r="22" spans="1:11" ht="14.25" customHeight="1">
      <c r="A22" s="6504"/>
      <c r="B22" s="179"/>
      <c r="C22" s="180"/>
      <c r="D22" s="181" t="s">
        <v>409</v>
      </c>
      <c r="E22" s="180" t="str">
        <f>+'Report 13b'!F9</f>
        <v>607-725-4834</v>
      </c>
      <c r="F22" s="181" t="s">
        <v>409</v>
      </c>
      <c r="G22" s="180" t="str">
        <f>+'Report 13b'!L9</f>
        <v>607-765-0714</v>
      </c>
      <c r="H22" s="181" t="s">
        <v>409</v>
      </c>
      <c r="I22" s="180" t="str">
        <f>+'Report 13c'!F9</f>
        <v>607-760-5318</v>
      </c>
      <c r="J22" s="181" t="s">
        <v>409</v>
      </c>
      <c r="K22" s="180" t="str">
        <f>+'Report 13c'!L9</f>
        <v>607-341-2802</v>
      </c>
    </row>
    <row r="23" spans="1:11" ht="14.25" customHeight="1">
      <c r="A23" s="6505"/>
      <c r="B23" s="185"/>
      <c r="C23" s="186"/>
      <c r="D23" s="187" t="s">
        <v>410</v>
      </c>
      <c r="E23" s="186" t="str">
        <f>+'Report 13b'!G9</f>
        <v>ddreynolds64@gmail.com</v>
      </c>
      <c r="F23" s="187" t="s">
        <v>410</v>
      </c>
      <c r="G23" s="186" t="str">
        <f>+'Report 13b'!M9</f>
        <v>smith.mark.hc13@gmail.com</v>
      </c>
      <c r="H23" s="187" t="s">
        <v>410</v>
      </c>
      <c r="I23" s="186" t="str">
        <f>+'Report 13c'!G9</f>
        <v>dutko114@yahoo.com</v>
      </c>
      <c r="J23" s="187" t="s">
        <v>410</v>
      </c>
      <c r="K23" s="186" t="str">
        <f>+'Report 13c'!M9</f>
        <v>joe.bertoni@gmail.com</v>
      </c>
    </row>
    <row r="24" spans="1:11" ht="25.5" customHeight="1">
      <c r="A24" s="6503" t="s">
        <v>14</v>
      </c>
      <c r="B24" s="176" t="s">
        <v>401</v>
      </c>
      <c r="C24" s="177" t="str">
        <f>+'Report 13a'!B9</f>
        <v>207 Rock City St/, Suite 100, Little Valley, NY 14755</v>
      </c>
      <c r="D24" s="178" t="s">
        <v>402</v>
      </c>
      <c r="E24" s="177" t="str">
        <f>+'Report 13b'!B10</f>
        <v>Kevin C. Burleson</v>
      </c>
      <c r="F24" s="178" t="s">
        <v>402</v>
      </c>
      <c r="G24" s="177" t="str">
        <f>+'Report 13b'!H10</f>
        <v>Cortney L. Spittler</v>
      </c>
      <c r="H24" s="178" t="s">
        <v>402</v>
      </c>
      <c r="I24" s="177" t="str">
        <f>+'Report 13c'!B10</f>
        <v>Laura D. Howard</v>
      </c>
      <c r="J24" s="178" t="s">
        <v>402</v>
      </c>
      <c r="K24" s="177" t="str">
        <f>+'Report 13c'!H10</f>
        <v>Danielle Wing</v>
      </c>
    </row>
    <row r="25" spans="1:11" ht="14.25" customHeight="1">
      <c r="A25" s="6504"/>
      <c r="B25" s="179" t="s">
        <v>403</v>
      </c>
      <c r="C25" s="180" t="str">
        <f>+'Report 13a'!C9</f>
        <v>716-938-2400</v>
      </c>
      <c r="D25" s="181" t="s">
        <v>404</v>
      </c>
      <c r="E25" s="180" t="str">
        <f>+'Report 13b'!C10</f>
        <v>kcburleson@cattco.org</v>
      </c>
      <c r="F25" s="181" t="s">
        <v>404</v>
      </c>
      <c r="G25" s="180" t="str">
        <f>+'Report 13b'!I10</f>
        <v>clspittler@cattco.org</v>
      </c>
      <c r="H25" s="181" t="s">
        <v>404</v>
      </c>
      <c r="I25" s="180" t="str">
        <f>+'Report 13c'!C10</f>
        <v>ldhoward@cattco.org</v>
      </c>
      <c r="J25" s="181" t="s">
        <v>404</v>
      </c>
      <c r="K25" s="180" t="str">
        <f>+'Report 13c'!I10</f>
        <v>drwing@cattco.org</v>
      </c>
    </row>
    <row r="26" spans="1:11" ht="24" customHeight="1">
      <c r="A26" s="6504"/>
      <c r="B26" s="182" t="s">
        <v>405</v>
      </c>
      <c r="C26" s="183" t="str">
        <f>+'Report 13a'!D9</f>
        <v>716-938-2775</v>
      </c>
      <c r="D26" s="184" t="s">
        <v>406</v>
      </c>
      <c r="E26" s="183" t="str">
        <f>+'Report 13b'!D10</f>
        <v>5534 Burleson Rd., Great Valley, NY 14741</v>
      </c>
      <c r="F26" s="184" t="s">
        <v>406</v>
      </c>
      <c r="G26" s="183" t="str">
        <f>+'Report 13b'!J10</f>
        <v>9296 Rt. 98, Franklinville, nY 14737</v>
      </c>
      <c r="H26" s="184" t="s">
        <v>406</v>
      </c>
      <c r="I26" s="183" t="str">
        <f>+'Report 13c'!D10</f>
        <v>15 Cricks Place, Salamanca, NY 14779</v>
      </c>
      <c r="J26" s="184" t="s">
        <v>406</v>
      </c>
      <c r="K26" s="183" t="str">
        <f>+'Report 13c'!J10</f>
        <v>8534 Route 98, Franklinville, NY 14737</v>
      </c>
    </row>
    <row r="27" spans="1:11" ht="14.25" customHeight="1">
      <c r="A27" s="6504"/>
      <c r="B27" s="179" t="s">
        <v>407</v>
      </c>
      <c r="C27" s="180" t="str">
        <f>+'Report 13a'!E9</f>
        <v>www.cattco.org/board-elections</v>
      </c>
      <c r="D27" s="181" t="s">
        <v>408</v>
      </c>
      <c r="E27" s="180" t="str">
        <f>+'Report 13b'!E10</f>
        <v>716 945-4521</v>
      </c>
      <c r="F27" s="181" t="s">
        <v>408</v>
      </c>
      <c r="G27" s="180" t="str">
        <f>+'Report 13b'!K10</f>
        <v>n/a</v>
      </c>
      <c r="H27" s="181" t="s">
        <v>408</v>
      </c>
      <c r="I27" s="180" t="str">
        <f>+'Report 13c'!E10</f>
        <v>n/a</v>
      </c>
      <c r="J27" s="181" t="s">
        <v>408</v>
      </c>
      <c r="K27" s="180" t="str">
        <f>+'Report 13c'!K10</f>
        <v>n/a</v>
      </c>
    </row>
    <row r="28" spans="1:11" ht="14.25" customHeight="1">
      <c r="A28" s="6504"/>
      <c r="B28" s="179"/>
      <c r="C28" s="180"/>
      <c r="D28" s="181" t="s">
        <v>409</v>
      </c>
      <c r="E28" s="180" t="str">
        <f>+'Report 13b'!F10</f>
        <v>716-801-1651</v>
      </c>
      <c r="F28" s="181" t="s">
        <v>409</v>
      </c>
      <c r="G28" s="180" t="str">
        <f>+'Report 13b'!L10</f>
        <v>716-244-7907</v>
      </c>
      <c r="H28" s="181" t="s">
        <v>409</v>
      </c>
      <c r="I28" s="180" t="str">
        <f>+'Report 13c'!F10</f>
        <v>716-801-2324</v>
      </c>
      <c r="J28" s="181" t="s">
        <v>409</v>
      </c>
      <c r="K28" s="180" t="str">
        <f>+'Report 13c'!L10</f>
        <v>716-397-4231</v>
      </c>
    </row>
    <row r="29" spans="1:11" ht="14.25" customHeight="1">
      <c r="A29" s="6505"/>
      <c r="B29" s="185"/>
      <c r="C29" s="186"/>
      <c r="D29" s="187" t="s">
        <v>410</v>
      </c>
      <c r="E29" s="186" t="str">
        <f>+'Report 13b'!G10</f>
        <v>bucky@eznet.net</v>
      </c>
      <c r="F29" s="187" t="s">
        <v>410</v>
      </c>
      <c r="G29" s="186" t="str">
        <f>+'Report 13b'!M10</f>
        <v>clspittler@gmail.com</v>
      </c>
      <c r="H29" s="187" t="s">
        <v>410</v>
      </c>
      <c r="I29" s="186" t="str">
        <f>+'Report 13c'!G10</f>
        <v>lauhow@juno.com</v>
      </c>
      <c r="J29" s="187" t="s">
        <v>410</v>
      </c>
      <c r="K29" s="186" t="str">
        <f>+'Report 13c'!M10</f>
        <v>n/a</v>
      </c>
    </row>
    <row r="30" spans="1:11" ht="25.5" customHeight="1">
      <c r="A30" s="6503" t="s">
        <v>15</v>
      </c>
      <c r="B30" s="176" t="s">
        <v>401</v>
      </c>
      <c r="C30" s="177" t="str">
        <f>+'Report 13a'!B10</f>
        <v>157 Genesee St., Basement, Auburn, NY 13021</v>
      </c>
      <c r="D30" s="178" t="s">
        <v>402</v>
      </c>
      <c r="E30" s="177" t="str">
        <f>+'Report 13b'!B11</f>
        <v>Keith Batman</v>
      </c>
      <c r="F30" s="178" t="s">
        <v>402</v>
      </c>
      <c r="G30" s="177" t="str">
        <f>+'Report 13b'!H11</f>
        <v>Chantell Hotaling</v>
      </c>
      <c r="H30" s="178" t="s">
        <v>402</v>
      </c>
      <c r="I30" s="177" t="str">
        <f>+'Report 13c'!B11</f>
        <v>Katherine Trojnor-Riley</v>
      </c>
      <c r="J30" s="178" t="s">
        <v>402</v>
      </c>
      <c r="K30" s="177" t="str">
        <f>+'Report 13c'!H11</f>
        <v>Roberta Massarini</v>
      </c>
    </row>
    <row r="31" spans="1:11" ht="14.25" customHeight="1">
      <c r="A31" s="6504"/>
      <c r="B31" s="179" t="s">
        <v>403</v>
      </c>
      <c r="C31" s="180" t="str">
        <f>+'Report 13a'!C10</f>
        <v>315-253-1285</v>
      </c>
      <c r="D31" s="181" t="s">
        <v>404</v>
      </c>
      <c r="E31" s="180" t="str">
        <f>+'Report 13b'!C11</f>
        <v>kbatman@cayugacounty.gov</v>
      </c>
      <c r="F31" s="181" t="s">
        <v>404</v>
      </c>
      <c r="G31" s="180" t="str">
        <f>+'Report 13b'!I11</f>
        <v>chotaling@cayugacounty.gov</v>
      </c>
      <c r="H31" s="181" t="s">
        <v>404</v>
      </c>
      <c r="I31" s="180" t="str">
        <f>+'Report 13c'!C11</f>
        <v>kriley@cayugacounty.gov</v>
      </c>
      <c r="J31" s="181" t="s">
        <v>404</v>
      </c>
      <c r="K31" s="180" t="str">
        <f>+'Report 13c'!I11</f>
        <v>rmassarini@cayugacounty.gov</v>
      </c>
    </row>
    <row r="32" spans="1:11" ht="24" customHeight="1">
      <c r="A32" s="6504"/>
      <c r="B32" s="182" t="s">
        <v>405</v>
      </c>
      <c r="C32" s="183" t="str">
        <f>+'Report 13a'!D10</f>
        <v>315-253-1289</v>
      </c>
      <c r="D32" s="184" t="s">
        <v>406</v>
      </c>
      <c r="E32" s="183" t="str">
        <f>+'Report 13b'!D11</f>
        <v>3649 Keesee Rd, Moravia, NY 13118</v>
      </c>
      <c r="F32" s="184" t="s">
        <v>406</v>
      </c>
      <c r="G32" s="183" t="str">
        <f>+'Report 13b'!J11</f>
        <v>8597 Pierce Rd, Jordan, NY 13080</v>
      </c>
      <c r="H32" s="184" t="s">
        <v>406</v>
      </c>
      <c r="I32" s="183" t="str">
        <f>+'Report 13c'!D11</f>
        <v>30 Dublin Hill Rd, Aurora, NY 13026</v>
      </c>
      <c r="J32" s="184" t="s">
        <v>406</v>
      </c>
      <c r="K32" s="183" t="str">
        <f>+'Report 13c'!J11</f>
        <v>761 Kings Corners Rd, Union Springs, NY 13160</v>
      </c>
    </row>
    <row r="33" spans="1:11" ht="22.5" customHeight="1">
      <c r="A33" s="6504"/>
      <c r="B33" s="182" t="s">
        <v>407</v>
      </c>
      <c r="C33" s="183" t="str">
        <f>+'Report 13a'!E10</f>
        <v>https://www.cayugacounty.us/196/Board-of-Elections</v>
      </c>
      <c r="D33" s="181" t="s">
        <v>408</v>
      </c>
      <c r="E33" s="180" t="str">
        <f>+'Report 13b'!E11</f>
        <v>n/a</v>
      </c>
      <c r="F33" s="181" t="s">
        <v>408</v>
      </c>
      <c r="G33" s="180" t="str">
        <f>+'Report 13b'!K11</f>
        <v>n/a</v>
      </c>
      <c r="H33" s="181" t="s">
        <v>408</v>
      </c>
      <c r="I33" s="180" t="str">
        <f>+'Report 13c'!E11</f>
        <v>n/a</v>
      </c>
      <c r="J33" s="181" t="s">
        <v>408</v>
      </c>
      <c r="K33" s="180" t="str">
        <f>+'Report 13c'!K11</f>
        <v>n/a</v>
      </c>
    </row>
    <row r="34" spans="1:11" ht="14.25" customHeight="1">
      <c r="A34" s="6504"/>
      <c r="B34" s="179"/>
      <c r="C34" s="180"/>
      <c r="D34" s="181" t="s">
        <v>409</v>
      </c>
      <c r="E34" s="180" t="str">
        <f>+'Report 13b'!F11</f>
        <v>315-702-3397</v>
      </c>
      <c r="F34" s="181" t="s">
        <v>409</v>
      </c>
      <c r="G34" s="180" t="str">
        <f>+'Report 13b'!L11</f>
        <v>315-729-0190</v>
      </c>
      <c r="H34" s="181" t="s">
        <v>409</v>
      </c>
      <c r="I34" s="180" t="str">
        <f>+'Report 13c'!F11</f>
        <v>n/a</v>
      </c>
      <c r="J34" s="181" t="s">
        <v>409</v>
      </c>
      <c r="K34" s="180" t="str">
        <f>+'Report 13c'!L11</f>
        <v>315-200-9180</v>
      </c>
    </row>
    <row r="35" spans="1:11" ht="14.25" customHeight="1">
      <c r="A35" s="6505"/>
      <c r="B35" s="185"/>
      <c r="C35" s="186"/>
      <c r="D35" s="187" t="s">
        <v>410</v>
      </c>
      <c r="E35" s="186" t="str">
        <f>+'Report 13b'!G11</f>
        <v>batman.keith@gmail.com</v>
      </c>
      <c r="F35" s="187" t="s">
        <v>410</v>
      </c>
      <c r="G35" s="186" t="str">
        <f>+'Report 13b'!M11</f>
        <v>chantell.hotaling588@gmail.com</v>
      </c>
      <c r="H35" s="187" t="s">
        <v>410</v>
      </c>
      <c r="I35" s="186" t="str">
        <f>+'Report 13c'!G11</f>
        <v>n/a</v>
      </c>
      <c r="J35" s="187" t="s">
        <v>410</v>
      </c>
      <c r="K35" s="186" t="str">
        <f>+'Report 13c'!M11</f>
        <v>n/a</v>
      </c>
    </row>
    <row r="36" spans="1:11" ht="12.75" customHeight="1">
      <c r="A36" s="6503" t="s">
        <v>16</v>
      </c>
      <c r="B36" s="176" t="s">
        <v>401</v>
      </c>
      <c r="C36" s="177" t="str">
        <f>+'Report 13a'!B11</f>
        <v>7 N Erie St Mayville NY 14757</v>
      </c>
      <c r="D36" s="178" t="s">
        <v>402</v>
      </c>
      <c r="E36" s="177" t="str">
        <f>+'Report 13b'!B12</f>
        <v>Luz E Torres</v>
      </c>
      <c r="F36" s="178" t="s">
        <v>402</v>
      </c>
      <c r="G36" s="177" t="str">
        <f>+'Report 13b'!H12</f>
        <v>Nacole L Ellis</v>
      </c>
      <c r="H36" s="178" t="s">
        <v>402</v>
      </c>
      <c r="I36" s="177" t="str">
        <f>+'Report 13c'!B12</f>
        <v>Christopher B Burt</v>
      </c>
      <c r="J36" s="178" t="s">
        <v>402</v>
      </c>
      <c r="K36" s="177" t="str">
        <f>+'Report 13c'!H12</f>
        <v>Natalie J. Green</v>
      </c>
    </row>
    <row r="37" spans="1:11" ht="14.25" customHeight="1">
      <c r="A37" s="6504"/>
      <c r="B37" s="179" t="s">
        <v>403</v>
      </c>
      <c r="C37" s="180" t="str">
        <f>+'Report 13a'!C11</f>
        <v>716-753-4580</v>
      </c>
      <c r="D37" s="181" t="s">
        <v>404</v>
      </c>
      <c r="E37" s="180" t="str">
        <f>+'Report 13b'!C12</f>
        <v>torresl@chqgov.com</v>
      </c>
      <c r="F37" s="181" t="s">
        <v>404</v>
      </c>
      <c r="G37" s="180" t="str">
        <f>+'Report 13b'!I12</f>
        <v>ellisn@chqov.com</v>
      </c>
      <c r="H37" s="181" t="s">
        <v>404</v>
      </c>
      <c r="I37" s="180" t="str">
        <f>+'Report 13c'!C12</f>
        <v>burtc@chqgov.com</v>
      </c>
      <c r="J37" s="181" t="s">
        <v>404</v>
      </c>
      <c r="K37" s="180" t="str">
        <f>+'Report 13c'!I12</f>
        <v>greenna@chqgov.com</v>
      </c>
    </row>
    <row r="38" spans="1:11" ht="14.25" customHeight="1">
      <c r="A38" s="6504"/>
      <c r="B38" s="182" t="s">
        <v>405</v>
      </c>
      <c r="C38" s="183" t="str">
        <f>+'Report 13a'!D11</f>
        <v>716-753-4111</v>
      </c>
      <c r="D38" s="184" t="s">
        <v>406</v>
      </c>
      <c r="E38" s="183" t="str">
        <f>+'Report 13b'!D12</f>
        <v>707 Deer St Dunkirk NY 14048</v>
      </c>
      <c r="F38" s="184" t="s">
        <v>406</v>
      </c>
      <c r="G38" s="183" t="str">
        <f>+'Report 13b'!J12</f>
        <v>9190 Forsyth Rd  Ripley NY 14775</v>
      </c>
      <c r="H38" s="184" t="s">
        <v>406</v>
      </c>
      <c r="I38" s="183" t="str">
        <f>+'Report 13c'!D12</f>
        <v>345 Hallock St Jamestown NY 14701</v>
      </c>
      <c r="J38" s="184" t="s">
        <v>406</v>
      </c>
      <c r="K38" s="183" t="str">
        <f>+'Report 13c'!J12</f>
        <v>21 S. Gale St.
Westfield, NY 14787</v>
      </c>
    </row>
    <row r="39" spans="1:11" ht="12.75" customHeight="1">
      <c r="A39" s="6504"/>
      <c r="B39" s="182" t="s">
        <v>407</v>
      </c>
      <c r="C39" s="183" t="str">
        <f>+'Report 13a'!E11</f>
        <v>votechautauqua.com</v>
      </c>
      <c r="D39" s="181" t="s">
        <v>408</v>
      </c>
      <c r="E39" s="180" t="str">
        <f>+'Report 13b'!E12</f>
        <v>N/A</v>
      </c>
      <c r="F39" s="181" t="s">
        <v>408</v>
      </c>
      <c r="G39" s="180" t="str">
        <f>+'Report 13b'!K12</f>
        <v>N/A</v>
      </c>
      <c r="H39" s="181" t="s">
        <v>408</v>
      </c>
      <c r="I39" s="180" t="str">
        <f>+'Report 13c'!E12</f>
        <v>N/A</v>
      </c>
      <c r="J39" s="181" t="s">
        <v>408</v>
      </c>
      <c r="K39" s="180" t="str">
        <f>+'Report 13c'!K12</f>
        <v>N/A</v>
      </c>
    </row>
    <row r="40" spans="1:11" ht="14.25" customHeight="1">
      <c r="A40" s="6504"/>
      <c r="B40" s="179"/>
      <c r="C40" s="180"/>
      <c r="D40" s="181" t="s">
        <v>409</v>
      </c>
      <c r="E40" s="180" t="str">
        <f>+'Report 13b'!F12</f>
        <v>716-413-9018</v>
      </c>
      <c r="F40" s="181" t="s">
        <v>409</v>
      </c>
      <c r="G40" s="180" t="str">
        <f>+'Report 13b'!L12</f>
        <v>716-753-0668</v>
      </c>
      <c r="H40" s="181" t="s">
        <v>409</v>
      </c>
      <c r="I40" s="180" t="str">
        <f>+'Report 13c'!F12</f>
        <v>716-708-2122</v>
      </c>
      <c r="J40" s="181" t="s">
        <v>409</v>
      </c>
      <c r="K40" s="180" t="str">
        <f>+'Report 13c'!L12</f>
        <v>716-397-1039</v>
      </c>
    </row>
    <row r="41" spans="1:11" ht="14.25" customHeight="1">
      <c r="A41" s="6505"/>
      <c r="B41" s="185"/>
      <c r="C41" s="186"/>
      <c r="D41" s="187" t="s">
        <v>410</v>
      </c>
      <c r="E41" s="186" t="str">
        <f>+'Report 13b'!G12</f>
        <v>luztorres_ssf@yahoo.com</v>
      </c>
      <c r="F41" s="187" t="s">
        <v>410</v>
      </c>
      <c r="G41" s="186" t="str">
        <f>+'Report 13b'!M12</f>
        <v>ellisnacole@yahoo.com</v>
      </c>
      <c r="H41" s="187" t="s">
        <v>410</v>
      </c>
      <c r="I41" s="186" t="str">
        <f>+'Report 13c'!G12</f>
        <v>tvman3279@gmail.com</v>
      </c>
      <c r="J41" s="187" t="s">
        <v>410</v>
      </c>
      <c r="K41" s="186" t="str">
        <f>+'Report 13c'!M12</f>
        <v>nataliejobutcher@gmail.com</v>
      </c>
    </row>
    <row r="42" spans="1:11" ht="24.75" customHeight="1">
      <c r="A42" s="6503" t="s">
        <v>17</v>
      </c>
      <c r="B42" s="176" t="s">
        <v>401</v>
      </c>
      <c r="C42" s="177" t="str">
        <f>+'Report 13a'!B12</f>
        <v>378 S. Main St. 
Elmira, NY  14902</v>
      </c>
      <c r="D42" s="178" t="s">
        <v>402</v>
      </c>
      <c r="E42" s="177" t="str">
        <f>+'Report 13b'!B13</f>
        <v>Mary M. Collins</v>
      </c>
      <c r="F42" s="178" t="s">
        <v>402</v>
      </c>
      <c r="G42" s="177" t="str">
        <f>+'Report 13b'!H13</f>
        <v>Sperry J. Navone</v>
      </c>
      <c r="H42" s="178" t="s">
        <v>402</v>
      </c>
      <c r="I42" s="177" t="str">
        <f>+'Report 13c'!B13</f>
        <v>Tina M. Kane</v>
      </c>
      <c r="J42" s="178" t="s">
        <v>402</v>
      </c>
      <c r="K42" s="177" t="str">
        <f>+'Report 13c'!H13</f>
        <v>Marcy M. Thomas</v>
      </c>
    </row>
    <row r="43" spans="1:11" ht="14.25" customHeight="1">
      <c r="A43" s="6504"/>
      <c r="B43" s="179" t="s">
        <v>403</v>
      </c>
      <c r="C43" s="180" t="str">
        <f>+'Report 13a'!C12</f>
        <v>(607) 737-5475</v>
      </c>
      <c r="D43" s="181" t="s">
        <v>404</v>
      </c>
      <c r="E43" s="180" t="str">
        <f>+'Report 13b'!C13</f>
        <v>marycollins@chemungcountyny.gov</v>
      </c>
      <c r="F43" s="181" t="s">
        <v>404</v>
      </c>
      <c r="G43" s="180" t="str">
        <f>+'Report 13b'!I13</f>
        <v>snavone@chemungcountyny.gov</v>
      </c>
      <c r="H43" s="181" t="s">
        <v>404</v>
      </c>
      <c r="I43" s="180" t="str">
        <f>+'Report 13c'!C13</f>
        <v>tkane@chemungcountyny.gov</v>
      </c>
      <c r="J43" s="181" t="s">
        <v>404</v>
      </c>
      <c r="K43" s="180" t="str">
        <f>+'Report 13c'!I13</f>
        <v>mthomas1@chemungcountyny.gov</v>
      </c>
    </row>
    <row r="44" spans="1:11" ht="22.5" customHeight="1">
      <c r="A44" s="6504"/>
      <c r="B44" s="182" t="s">
        <v>405</v>
      </c>
      <c r="C44" s="183" t="str">
        <f>+'Report 13a'!D12</f>
        <v>(607) 737-5499</v>
      </c>
      <c r="D44" s="184" t="s">
        <v>406</v>
      </c>
      <c r="E44" s="183" t="str">
        <f>+'Report 13b'!D13</f>
        <v>608 Maple Ave. Elmira, NY  14904</v>
      </c>
      <c r="F44" s="184" t="s">
        <v>406</v>
      </c>
      <c r="G44" s="183" t="str">
        <f>+'Report 13b'!J13</f>
        <v>155 Forrest Hills Dr. Elmira, NY  14905</v>
      </c>
      <c r="H44" s="184" t="s">
        <v>406</v>
      </c>
      <c r="I44" s="183" t="str">
        <f>+'Report 13c'!D13</f>
        <v>901 W. 2nd St., Elmira, NY  14905</v>
      </c>
      <c r="J44" s="184" t="s">
        <v>406</v>
      </c>
      <c r="K44" s="183" t="str">
        <f>+'Report 13c'!J13</f>
        <v>4896 Pinecrest Rd., Millport, NY  14864</v>
      </c>
    </row>
    <row r="45" spans="1:11" ht="12.75" customHeight="1">
      <c r="A45" s="6504"/>
      <c r="B45" s="182" t="s">
        <v>407</v>
      </c>
      <c r="C45" s="183" t="str">
        <f>+'Report 13a'!E12</f>
        <v>https://www.chemungcountyny.gov/420/Board-of-Elections</v>
      </c>
      <c r="D45" s="181" t="s">
        <v>408</v>
      </c>
      <c r="E45" s="180" t="str">
        <f>+'Report 13b'!E13</f>
        <v>N/A</v>
      </c>
      <c r="F45" s="181" t="s">
        <v>408</v>
      </c>
      <c r="G45" s="180" t="str">
        <f>+'Report 13b'!K13</f>
        <v>(607) 767-6740</v>
      </c>
      <c r="H45" s="181" t="s">
        <v>408</v>
      </c>
      <c r="I45" s="180" t="str">
        <f>+'Report 13c'!E13</f>
        <v>N/A</v>
      </c>
      <c r="J45" s="181" t="s">
        <v>408</v>
      </c>
      <c r="K45" s="180" t="str">
        <f>+'Report 13c'!K13</f>
        <v>N/A</v>
      </c>
    </row>
    <row r="46" spans="1:11" ht="14.25" customHeight="1">
      <c r="A46" s="6504"/>
      <c r="B46" s="179"/>
      <c r="C46" s="180"/>
      <c r="D46" s="181" t="s">
        <v>409</v>
      </c>
      <c r="E46" s="180" t="str">
        <f>+'Report 13b'!F13</f>
        <v>(607) 731-1185</v>
      </c>
      <c r="F46" s="181" t="s">
        <v>409</v>
      </c>
      <c r="G46" s="180" t="str">
        <f>+'Report 13b'!L13</f>
        <v>(607) 425-6153</v>
      </c>
      <c r="H46" s="181" t="s">
        <v>409</v>
      </c>
      <c r="I46" s="180" t="str">
        <f>+'Report 13c'!F13</f>
        <v>(607) 731-1185</v>
      </c>
      <c r="J46" s="181" t="s">
        <v>409</v>
      </c>
      <c r="K46" s="180" t="str">
        <f>+'Report 13c'!L13</f>
        <v>(607) 796-5162</v>
      </c>
    </row>
    <row r="47" spans="1:11" ht="14.25" customHeight="1">
      <c r="A47" s="6505"/>
      <c r="B47" s="185"/>
      <c r="C47" s="186"/>
      <c r="D47" s="187" t="s">
        <v>410</v>
      </c>
      <c r="E47" s="186" t="str">
        <f>+'Report 13b'!G13</f>
        <v>N/A</v>
      </c>
      <c r="F47" s="187" t="s">
        <v>410</v>
      </c>
      <c r="G47" s="186" t="str">
        <f>+'Report 13b'!M13</f>
        <v>N/A</v>
      </c>
      <c r="H47" s="187" t="s">
        <v>410</v>
      </c>
      <c r="I47" s="186" t="str">
        <f>+'Report 13c'!G13</f>
        <v>N/A</v>
      </c>
      <c r="J47" s="187" t="s">
        <v>410</v>
      </c>
      <c r="K47" s="186" t="str">
        <f>+'Report 13c'!M13</f>
        <v>N/A</v>
      </c>
    </row>
    <row r="48" spans="1:11" ht="12.75" customHeight="1">
      <c r="A48" s="6503" t="s">
        <v>18</v>
      </c>
      <c r="B48" s="176" t="s">
        <v>401</v>
      </c>
      <c r="C48" s="177" t="str">
        <f>+'Report 13a'!B13</f>
        <v>5 Court Street Norwich, NY 13815</v>
      </c>
      <c r="D48" s="178" t="s">
        <v>402</v>
      </c>
      <c r="E48" s="177" t="str">
        <f>+'Report 13b'!B14</f>
        <v>Carly Hendricks</v>
      </c>
      <c r="F48" s="178" t="s">
        <v>402</v>
      </c>
      <c r="G48" s="177" t="str">
        <f>+'Report 13b'!H14</f>
        <v>Derik Williams</v>
      </c>
      <c r="H48" s="178" t="s">
        <v>402</v>
      </c>
      <c r="I48" s="177" t="str">
        <f>+'Report 13c'!B14</f>
        <v>Ryan Hitt</v>
      </c>
      <c r="J48" s="178" t="s">
        <v>402</v>
      </c>
      <c r="K48" s="177" t="str">
        <f>+'Report 13c'!H14</f>
        <v>Kelsey Natoli</v>
      </c>
    </row>
    <row r="49" spans="1:11" ht="14.25" customHeight="1">
      <c r="A49" s="6504"/>
      <c r="B49" s="179" t="s">
        <v>403</v>
      </c>
      <c r="C49" s="180" t="str">
        <f>+'Report 13a'!C13</f>
        <v>607-337-1766</v>
      </c>
      <c r="D49" s="181" t="s">
        <v>404</v>
      </c>
      <c r="E49" s="180" t="str">
        <f>+'Report 13b'!C14</f>
        <v>chendricks@chenangocountyny.gov</v>
      </c>
      <c r="F49" s="181" t="s">
        <v>404</v>
      </c>
      <c r="G49" s="180" t="str">
        <f>+'Report 13b'!I14</f>
        <v>dwilliams@chenangocountyny.gov</v>
      </c>
      <c r="H49" s="181" t="s">
        <v>404</v>
      </c>
      <c r="I49" s="180" t="str">
        <f>+'Report 13c'!C14</f>
        <v>rhitt@chenangocountyny.gov</v>
      </c>
      <c r="J49" s="181" t="s">
        <v>404</v>
      </c>
      <c r="K49" s="180" t="str">
        <f>+'Report 13c'!I14</f>
        <v>knatoli@chenangocountyny.gov</v>
      </c>
    </row>
    <row r="50" spans="1:11" ht="24.75" customHeight="1">
      <c r="A50" s="6504"/>
      <c r="B50" s="182" t="s">
        <v>405</v>
      </c>
      <c r="C50" s="183" t="str">
        <f>+'Report 13a'!D13</f>
        <v>607-337-1760</v>
      </c>
      <c r="D50" s="184" t="s">
        <v>406</v>
      </c>
      <c r="E50" s="183" t="str">
        <f>+'Report 13b'!D14</f>
        <v>11 Albany Street Oxford, NY 13830</v>
      </c>
      <c r="F50" s="184" t="s">
        <v>406</v>
      </c>
      <c r="G50" s="183" t="str">
        <f>+'Report 13b'!J14</f>
        <v>498 Bradley Hill Rd. Oxford, NY 13830</v>
      </c>
      <c r="H50" s="184" t="s">
        <v>406</v>
      </c>
      <c r="I50" s="183" t="str">
        <f>+'Report 13c'!D14</f>
        <v>424 Lyon Brook Rd. Norwich, NY 13815</v>
      </c>
      <c r="J50" s="184" t="s">
        <v>406</v>
      </c>
      <c r="K50" s="183" t="str">
        <f>+'Report 13c'!J14</f>
        <v>12 tillman Ave Norwich, NY 13815</v>
      </c>
    </row>
    <row r="51" spans="1:11" ht="25.5" customHeight="1">
      <c r="A51" s="6504"/>
      <c r="B51" s="182" t="s">
        <v>407</v>
      </c>
      <c r="C51" s="183" t="str">
        <f>+'Report 13a'!E13</f>
        <v>www.chenangocountyny.gov/235/Elections</v>
      </c>
      <c r="D51" s="181" t="s">
        <v>408</v>
      </c>
      <c r="E51" s="180" t="str">
        <f>+'Report 13b'!E14</f>
        <v>N/A</v>
      </c>
      <c r="F51" s="181" t="s">
        <v>408</v>
      </c>
      <c r="G51" s="180" t="str">
        <f>+'Report 13b'!K14</f>
        <v>N/A</v>
      </c>
      <c r="H51" s="181" t="s">
        <v>408</v>
      </c>
      <c r="I51" s="180" t="str">
        <f>+'Report 13c'!E14</f>
        <v>N/A</v>
      </c>
      <c r="J51" s="181" t="s">
        <v>408</v>
      </c>
      <c r="K51" s="180" t="str">
        <f>+'Report 13c'!K14</f>
        <v>N/A</v>
      </c>
    </row>
    <row r="52" spans="1:11" ht="14.25" customHeight="1">
      <c r="A52" s="6504"/>
      <c r="B52" s="179"/>
      <c r="C52" s="180"/>
      <c r="D52" s="181" t="s">
        <v>409</v>
      </c>
      <c r="E52" s="180" t="str">
        <f>+'Report 13b'!F14</f>
        <v>607-316-9957</v>
      </c>
      <c r="F52" s="181" t="s">
        <v>409</v>
      </c>
      <c r="G52" s="180" t="str">
        <f>+'Report 13b'!L14</f>
        <v>607-316-3631</v>
      </c>
      <c r="H52" s="181" t="s">
        <v>409</v>
      </c>
      <c r="I52" s="180" t="str">
        <f>+'Report 13c'!F14</f>
        <v>607-316-1761</v>
      </c>
      <c r="J52" s="181" t="s">
        <v>409</v>
      </c>
      <c r="K52" s="180" t="str">
        <f>+'Report 13c'!L14</f>
        <v>607-226-2472</v>
      </c>
    </row>
    <row r="53" spans="1:11" ht="14.25" customHeight="1">
      <c r="A53" s="6505"/>
      <c r="B53" s="185"/>
      <c r="C53" s="186"/>
      <c r="D53" s="187" t="s">
        <v>410</v>
      </c>
      <c r="E53" s="186" t="str">
        <f>+'Report 13b'!G14</f>
        <v>jcie0207@gmail</v>
      </c>
      <c r="F53" s="187" t="s">
        <v>410</v>
      </c>
      <c r="G53" s="186" t="str">
        <f>+'Report 13b'!M14</f>
        <v>oldnumber71866@yahoo.com</v>
      </c>
      <c r="H53" s="187" t="s">
        <v>410</v>
      </c>
      <c r="I53" s="186" t="str">
        <f>+'Report 13c'!G14</f>
        <v>ryanhitt14@gmail.com</v>
      </c>
      <c r="J53" s="187" t="s">
        <v>410</v>
      </c>
      <c r="K53" s="186" t="str">
        <f>+'Report 13c'!M14</f>
        <v>kelso168@yahoo.com</v>
      </c>
    </row>
    <row r="54" spans="1:11" ht="24" customHeight="1">
      <c r="A54" s="6503" t="s">
        <v>19</v>
      </c>
      <c r="B54" s="176" t="s">
        <v>401</v>
      </c>
      <c r="C54" s="177" t="str">
        <f>+'Report 13a'!B14</f>
        <v>137 Margaret St. Suite 104 Plattsburgh NY 12901</v>
      </c>
      <c r="D54" s="178" t="s">
        <v>402</v>
      </c>
      <c r="E54" s="177" t="str">
        <f>+'Report 13b'!B15</f>
        <v>Mary R. Dyer</v>
      </c>
      <c r="F54" s="178" t="s">
        <v>402</v>
      </c>
      <c r="G54" s="177" t="str">
        <f>+'Report 13b'!H15</f>
        <v>David J. Souliere IV</v>
      </c>
      <c r="H54" s="178" t="s">
        <v>402</v>
      </c>
      <c r="I54" s="177" t="str">
        <f>+'Report 13c'!B15</f>
        <v>Melinda Guerin</v>
      </c>
      <c r="J54" s="178" t="s">
        <v>402</v>
      </c>
      <c r="K54" s="177" t="str">
        <f>+'Report 13c'!H15</f>
        <v>Scott A. Dubrey</v>
      </c>
    </row>
    <row r="55" spans="1:11" s="101" customFormat="1" ht="24" customHeight="1">
      <c r="A55" s="6504"/>
      <c r="B55" s="182" t="s">
        <v>403</v>
      </c>
      <c r="C55" s="183" t="str">
        <f>+'Report 13a'!C14</f>
        <v>518-565-4740</v>
      </c>
      <c r="D55" s="184" t="s">
        <v>404</v>
      </c>
      <c r="E55" s="183" t="str">
        <f>+'Report 13b'!C15</f>
        <v>mary.dyer@clintoncountyny.gov</v>
      </c>
      <c r="F55" s="184" t="s">
        <v>404</v>
      </c>
      <c r="G55" s="183" t="str">
        <f>+'Report 13b'!I15</f>
        <v>david.souliere@clintoncountyny.gov</v>
      </c>
      <c r="H55" s="184" t="s">
        <v>404</v>
      </c>
      <c r="I55" s="183" t="str">
        <f>+'Report 13c'!C15</f>
        <v>melinda.guerin@clintoncountyny.gov</v>
      </c>
      <c r="J55" s="184" t="s">
        <v>404</v>
      </c>
      <c r="K55" s="183" t="str">
        <f>+'Report 13c'!I15</f>
        <v>scott.dubrey@clintoncountyny.gov</v>
      </c>
    </row>
    <row r="56" spans="1:11" ht="24.75" customHeight="1">
      <c r="A56" s="6504"/>
      <c r="B56" s="182" t="s">
        <v>405</v>
      </c>
      <c r="C56" s="183" t="str">
        <f>+'Report 13a'!D14</f>
        <v>518-565-4508</v>
      </c>
      <c r="D56" s="184" t="s">
        <v>406</v>
      </c>
      <c r="E56" s="183" t="str">
        <f>+'Report 13b'!D15</f>
        <v>227 Duquette Rd. West Chazy, NY 12992</v>
      </c>
      <c r="F56" s="184" t="s">
        <v>406</v>
      </c>
      <c r="G56" s="183" t="str">
        <f>+'Report 13b'!J15</f>
        <v>1 Wolfe Way Apt. 68 Plattsburgh, NY 12901</v>
      </c>
      <c r="H56" s="184" t="s">
        <v>406</v>
      </c>
      <c r="I56" s="183" t="str">
        <f>+'Report 13c'!D15</f>
        <v>1638 Alder Bend Rd Altona, NY 12910</v>
      </c>
      <c r="J56" s="184" t="s">
        <v>406</v>
      </c>
      <c r="K56" s="183" t="str">
        <f>+'Report 13c'!J15</f>
        <v>4820 South Catherine St Plattsburgh NY 12901</v>
      </c>
    </row>
    <row r="57" spans="1:11" ht="12.75" customHeight="1">
      <c r="A57" s="6504"/>
      <c r="B57" s="182" t="s">
        <v>407</v>
      </c>
      <c r="C57" s="183" t="str">
        <f>+'Report 13a'!E14</f>
        <v>https://www.clintoncountyny.gov/boe</v>
      </c>
      <c r="D57" s="181" t="s">
        <v>408</v>
      </c>
      <c r="E57" s="180" t="str">
        <f>+'Report 13b'!E15</f>
        <v>N/A</v>
      </c>
      <c r="F57" s="181" t="s">
        <v>408</v>
      </c>
      <c r="G57" s="180" t="str">
        <f>+'Report 13b'!K15</f>
        <v>N/A</v>
      </c>
      <c r="H57" s="181" t="s">
        <v>408</v>
      </c>
      <c r="I57" s="180" t="str">
        <f>+'Report 13c'!E15</f>
        <v>N/A</v>
      </c>
      <c r="J57" s="181" t="s">
        <v>408</v>
      </c>
      <c r="K57" s="180" t="str">
        <f>+'Report 13c'!K15</f>
        <v>N/A</v>
      </c>
    </row>
    <row r="58" spans="1:11" ht="14.25" customHeight="1">
      <c r="A58" s="6504"/>
      <c r="B58" s="179"/>
      <c r="C58" s="180"/>
      <c r="D58" s="181" t="s">
        <v>409</v>
      </c>
      <c r="E58" s="180" t="str">
        <f>+'Report 13b'!F15</f>
        <v>518-569-6538</v>
      </c>
      <c r="F58" s="181" t="s">
        <v>409</v>
      </c>
      <c r="G58" s="180" t="str">
        <f>+'Report 13b'!L15</f>
        <v>518-645-5240</v>
      </c>
      <c r="H58" s="181" t="s">
        <v>409</v>
      </c>
      <c r="I58" s="180" t="str">
        <f>+'Report 13c'!F15</f>
        <v>518-578-3153</v>
      </c>
      <c r="J58" s="181" t="s">
        <v>409</v>
      </c>
      <c r="K58" s="180" t="str">
        <f>+'Report 13c'!L15</f>
        <v>518-565-7185</v>
      </c>
    </row>
    <row r="59" spans="1:11" ht="14.25" customHeight="1">
      <c r="A59" s="6505"/>
      <c r="B59" s="185"/>
      <c r="C59" s="186"/>
      <c r="D59" s="187" t="s">
        <v>410</v>
      </c>
      <c r="E59" s="186" t="str">
        <f>+'Report 13b'!G15</f>
        <v>N/A</v>
      </c>
      <c r="F59" s="187" t="s">
        <v>410</v>
      </c>
      <c r="G59" s="186" t="str">
        <f>+'Report 13b'!M15</f>
        <v>N/A</v>
      </c>
      <c r="H59" s="187" t="s">
        <v>410</v>
      </c>
      <c r="I59" s="186" t="str">
        <f>+'Report 13c'!G15</f>
        <v>N/A</v>
      </c>
      <c r="J59" s="187" t="s">
        <v>410</v>
      </c>
      <c r="K59" s="186" t="str">
        <f>+'Report 13c'!M15</f>
        <v>scott.dubrey@clintoncountyny.gov</v>
      </c>
    </row>
    <row r="60" spans="1:11" ht="14.25" customHeight="1">
      <c r="A60" s="6503" t="s">
        <v>20</v>
      </c>
      <c r="B60" s="176" t="s">
        <v>401</v>
      </c>
      <c r="C60" s="177" t="str">
        <f>+'Report 13a'!B15</f>
        <v>401 State St Hudson NY 12534</v>
      </c>
      <c r="D60" s="178" t="s">
        <v>402</v>
      </c>
      <c r="E60" s="177" t="str">
        <f>+'Report 13b'!B16</f>
        <v>Mara H Estribou</v>
      </c>
      <c r="F60" s="178" t="s">
        <v>402</v>
      </c>
      <c r="G60" s="177" t="str">
        <f>+'Report 13b'!H16</f>
        <v>Kelly Miller-Simmons</v>
      </c>
      <c r="H60" s="178" t="s">
        <v>402</v>
      </c>
      <c r="I60" s="177" t="str">
        <f>+'Report 13c'!B16</f>
        <v>Denise Keegan</v>
      </c>
      <c r="J60" s="178" t="s">
        <v>402</v>
      </c>
      <c r="K60" s="177" t="str">
        <f>+'Report 13c'!H16</f>
        <v xml:space="preserve">Jody Nesbitt </v>
      </c>
    </row>
    <row r="61" spans="1:11" ht="12.75" customHeight="1">
      <c r="A61" s="6504"/>
      <c r="B61" s="179" t="s">
        <v>403</v>
      </c>
      <c r="C61" s="180" t="str">
        <f>+'Report 13a'!C15</f>
        <v>518-828-3115</v>
      </c>
      <c r="D61" s="181" t="s">
        <v>404</v>
      </c>
      <c r="E61" s="180" t="str">
        <f>+'Report 13b'!C16</f>
        <v>mara.estribou@columbiacountyny.gov</v>
      </c>
      <c r="F61" s="181" t="s">
        <v>404</v>
      </c>
      <c r="G61" s="180" t="str">
        <f>+'Report 13b'!I16</f>
        <v>kelly.miller-simmons@columbiacountyny.gov</v>
      </c>
      <c r="H61" s="181" t="s">
        <v>404</v>
      </c>
      <c r="I61" s="180" t="str">
        <f>+'Report 13c'!C16</f>
        <v>denise.keegan@columbiacountyny.gov</v>
      </c>
      <c r="J61" s="181" t="s">
        <v>404</v>
      </c>
      <c r="K61" s="180" t="str">
        <f>+'Report 13c'!I16</f>
        <v>jody.nesbitt@columbiacountyny.gov</v>
      </c>
    </row>
    <row r="62" spans="1:11" ht="24.75" customHeight="1">
      <c r="A62" s="6504"/>
      <c r="B62" s="182" t="s">
        <v>405</v>
      </c>
      <c r="C62" s="183" t="str">
        <f>+'Report 13a'!D15</f>
        <v>518-822-0684</v>
      </c>
      <c r="D62" s="184" t="s">
        <v>406</v>
      </c>
      <c r="E62" s="183" t="str">
        <f>+'Report 13b'!D16</f>
        <v>50 Green Acres Rd Hudson NY 12534</v>
      </c>
      <c r="F62" s="184" t="s">
        <v>406</v>
      </c>
      <c r="G62" s="183" t="str">
        <f>+'Report 13b'!J16</f>
        <v>436 Farm Rd Copake NY 12516</v>
      </c>
      <c r="H62" s="184" t="s">
        <v>406</v>
      </c>
      <c r="I62" s="183" t="str">
        <f>+'Report 13c'!D16</f>
        <v>558 Columbia St Hudson NY 12534</v>
      </c>
      <c r="J62" s="184" t="s">
        <v>406</v>
      </c>
      <c r="K62" s="183" t="str">
        <f>+'Report 13c'!J16</f>
        <v>17 Murray St Chahtam NY 12037</v>
      </c>
    </row>
    <row r="63" spans="1:11" ht="15" customHeight="1">
      <c r="A63" s="6504"/>
      <c r="B63" s="182" t="s">
        <v>407</v>
      </c>
      <c r="C63" s="183" t="str">
        <f>+'Report 13a'!E15</f>
        <v>elections@columbiacountyny.gov</v>
      </c>
      <c r="D63" s="181" t="s">
        <v>408</v>
      </c>
      <c r="E63" s="180">
        <f>+'Report 13b'!E16</f>
        <v>0</v>
      </c>
      <c r="F63" s="181" t="s">
        <v>408</v>
      </c>
      <c r="G63" s="180">
        <f>+'Report 13b'!K16</f>
        <v>0</v>
      </c>
      <c r="H63" s="181" t="s">
        <v>408</v>
      </c>
      <c r="I63" s="180">
        <f>+'Report 13c'!E16</f>
        <v>0</v>
      </c>
      <c r="J63" s="181" t="s">
        <v>408</v>
      </c>
      <c r="K63" s="180">
        <f>+'Report 13c'!K16</f>
        <v>0</v>
      </c>
    </row>
    <row r="64" spans="1:11" ht="14.25" customHeight="1">
      <c r="A64" s="6504"/>
      <c r="B64" s="179"/>
      <c r="C64" s="180"/>
      <c r="D64" s="181" t="s">
        <v>409</v>
      </c>
      <c r="E64" s="180" t="str">
        <f>+'Report 13b'!F16</f>
        <v>917-699-4514</v>
      </c>
      <c r="F64" s="181" t="s">
        <v>409</v>
      </c>
      <c r="G64" s="180" t="str">
        <f>+'Report 13b'!L16</f>
        <v>518-925-7413</v>
      </c>
      <c r="H64" s="181" t="s">
        <v>409</v>
      </c>
      <c r="I64" s="180" t="str">
        <f>+'Report 13c'!F16</f>
        <v>914-414-3622</v>
      </c>
      <c r="J64" s="181" t="s">
        <v>409</v>
      </c>
      <c r="K64" s="180" t="str">
        <f>+'Report 13c'!L16</f>
        <v>518-567-5002</v>
      </c>
    </row>
    <row r="65" spans="1:11" ht="14.25" customHeight="1">
      <c r="A65" s="6505"/>
      <c r="B65" s="185"/>
      <c r="C65" s="188"/>
      <c r="D65" s="187" t="s">
        <v>410</v>
      </c>
      <c r="E65" s="186">
        <f>+'Report 13b'!G16</f>
        <v>0</v>
      </c>
      <c r="F65" s="187" t="s">
        <v>410</v>
      </c>
      <c r="G65" s="186" t="str">
        <f>+'Report 13b'!M16</f>
        <v>ksimmons436@gmail.com</v>
      </c>
      <c r="H65" s="187" t="s">
        <v>410</v>
      </c>
      <c r="I65" s="186">
        <f>+'Report 13c'!G16</f>
        <v>0</v>
      </c>
      <c r="J65" s="187" t="s">
        <v>410</v>
      </c>
      <c r="K65" s="186">
        <f>+'Report 13c'!M16</f>
        <v>0</v>
      </c>
    </row>
    <row r="66" spans="1:11" ht="24.75" customHeight="1">
      <c r="A66" s="6503" t="s">
        <v>21</v>
      </c>
      <c r="B66" s="176" t="s">
        <v>401</v>
      </c>
      <c r="C66" s="177" t="str">
        <f>+'Report 13a'!B16</f>
        <v>112 River St, Suite 1, Cortland, NY 13045</v>
      </c>
      <c r="D66" s="178" t="s">
        <v>402</v>
      </c>
      <c r="E66" s="177" t="str">
        <f>+'Report 13b'!B17</f>
        <v>Thomas H. Brown</v>
      </c>
      <c r="F66" s="178" t="s">
        <v>402</v>
      </c>
      <c r="G66" s="177" t="str">
        <f>+'Report 13b'!H17</f>
        <v>Michelle S. Phelps</v>
      </c>
      <c r="H66" s="178" t="s">
        <v>402</v>
      </c>
      <c r="I66" s="177" t="str">
        <f>+'Report 13c'!B17</f>
        <v>Angela I. Burchfield</v>
      </c>
      <c r="J66" s="178" t="s">
        <v>402</v>
      </c>
      <c r="K66" s="177" t="str">
        <f>+'Report 13c'!H17</f>
        <v>Karen A.C. Jenney</v>
      </c>
    </row>
    <row r="67" spans="1:11" ht="12.75" customHeight="1">
      <c r="A67" s="6504"/>
      <c r="B67" s="179" t="s">
        <v>403</v>
      </c>
      <c r="C67" s="180" t="str">
        <f>+'Report 13a'!C16</f>
        <v>607-753-5032</v>
      </c>
      <c r="D67" s="181" t="s">
        <v>404</v>
      </c>
      <c r="E67" s="180" t="str">
        <f>+'Report 13b'!C17</f>
        <v>tbrown@cortlandcountyny.gov</v>
      </c>
      <c r="F67" s="181" t="s">
        <v>404</v>
      </c>
      <c r="G67" s="180" t="str">
        <f>+'Report 13b'!I17</f>
        <v>mphelps@cortlandcountyny.gov</v>
      </c>
      <c r="H67" s="181" t="s">
        <v>404</v>
      </c>
      <c r="I67" s="180" t="str">
        <f>+'Report 13c'!C17</f>
        <v>aburchfield@cortlandcountyny.gov</v>
      </c>
      <c r="J67" s="181" t="s">
        <v>404</v>
      </c>
      <c r="K67" s="180" t="str">
        <f>+'Report 13c'!I17</f>
        <v>kjenney@cortlandcountyny.gov</v>
      </c>
    </row>
    <row r="68" spans="1:11" ht="24.75" customHeight="1">
      <c r="A68" s="6504"/>
      <c r="B68" s="182" t="s">
        <v>405</v>
      </c>
      <c r="C68" s="183" t="str">
        <f>+'Report 13a'!D16</f>
        <v>607-597-2590</v>
      </c>
      <c r="D68" s="184" t="s">
        <v>406</v>
      </c>
      <c r="E68" s="183" t="str">
        <f>+'Report 13b'!D17</f>
        <v>6 Hamlin St, Cortland, NY 13045</v>
      </c>
      <c r="F68" s="184" t="s">
        <v>406</v>
      </c>
      <c r="G68" s="183" t="str">
        <f>+'Report 13b'!J17</f>
        <v>40 N. Main St, Apt 1, Homer, NY 13077</v>
      </c>
      <c r="H68" s="184" t="s">
        <v>406</v>
      </c>
      <c r="I68" s="183" t="str">
        <f>+'Report 13c'!D17</f>
        <v>26 Park Ave, Homer, NY 13077</v>
      </c>
      <c r="J68" s="184" t="s">
        <v>406</v>
      </c>
      <c r="K68" s="183" t="str">
        <f>+'Report 13c'!J17</f>
        <v>3099 W. River Rd, Cortland, NY 13045</v>
      </c>
    </row>
    <row r="69" spans="1:11" ht="12.75" customHeight="1">
      <c r="A69" s="6504"/>
      <c r="B69" s="182" t="s">
        <v>407</v>
      </c>
      <c r="C69" s="183" t="str">
        <f>+'Report 13a'!E16</f>
        <v>www.cortlandcountyny.gov/182/Elections</v>
      </c>
      <c r="D69" s="181" t="s">
        <v>408</v>
      </c>
      <c r="E69" s="180" t="str">
        <f>+'Report 13b'!E17</f>
        <v>N/A</v>
      </c>
      <c r="F69" s="181" t="s">
        <v>408</v>
      </c>
      <c r="G69" s="180" t="str">
        <f>+'Report 13b'!K17</f>
        <v>N/A</v>
      </c>
      <c r="H69" s="181" t="s">
        <v>408</v>
      </c>
      <c r="I69" s="180" t="str">
        <f>+'Report 13c'!E17</f>
        <v>N/A</v>
      </c>
      <c r="J69" s="181" t="s">
        <v>408</v>
      </c>
      <c r="K69" s="180" t="str">
        <f>+'Report 13c'!K17</f>
        <v>N/A</v>
      </c>
    </row>
    <row r="70" spans="1:11" ht="14.25" customHeight="1">
      <c r="A70" s="6504"/>
      <c r="B70" s="179"/>
      <c r="C70" s="180"/>
      <c r="D70" s="181" t="s">
        <v>409</v>
      </c>
      <c r="E70" s="180" t="str">
        <f>+'Report 13b'!F17</f>
        <v>607-423-5345</v>
      </c>
      <c r="F70" s="181" t="s">
        <v>409</v>
      </c>
      <c r="G70" s="180" t="str">
        <f>+'Report 13b'!L17</f>
        <v>607-745-9282</v>
      </c>
      <c r="H70" s="181" t="s">
        <v>409</v>
      </c>
      <c r="I70" s="180" t="str">
        <f>+'Report 13c'!F17</f>
        <v>607-793-8430</v>
      </c>
      <c r="J70" s="181" t="s">
        <v>409</v>
      </c>
      <c r="K70" s="180" t="str">
        <f>+'Report 13c'!L17</f>
        <v>607-745-1662</v>
      </c>
    </row>
    <row r="71" spans="1:11" ht="14.25" customHeight="1">
      <c r="A71" s="6505"/>
      <c r="B71" s="185"/>
      <c r="C71" s="186"/>
      <c r="D71" s="187" t="s">
        <v>410</v>
      </c>
      <c r="E71" s="186" t="str">
        <f>+'Report 13b'!G17</f>
        <v>N/A</v>
      </c>
      <c r="F71" s="187" t="s">
        <v>410</v>
      </c>
      <c r="G71" s="186" t="str">
        <f>+'Report 13b'!M17</f>
        <v>michellesusan611@gmail.com</v>
      </c>
      <c r="H71" s="187" t="s">
        <v>410</v>
      </c>
      <c r="I71" s="186" t="str">
        <f>+'Report 13c'!G17</f>
        <v>N/A</v>
      </c>
      <c r="J71" s="187" t="s">
        <v>410</v>
      </c>
      <c r="K71" s="186" t="str">
        <f>+'Report 13c'!M17</f>
        <v>N/A</v>
      </c>
    </row>
    <row r="72" spans="1:11" ht="14.25" customHeight="1">
      <c r="A72" s="6503" t="s">
        <v>22</v>
      </c>
      <c r="B72" s="176" t="s">
        <v>401</v>
      </c>
      <c r="C72" s="177" t="str">
        <f>+'Report 13a'!B17</f>
        <v>97 MAIN ST, SUITE 5 DELHI NY 13753</v>
      </c>
      <c r="D72" s="178" t="s">
        <v>402</v>
      </c>
      <c r="E72" s="177" t="str">
        <f>+'Report 13b'!B18</f>
        <v>JUDITH GARRISON</v>
      </c>
      <c r="F72" s="178" t="s">
        <v>402</v>
      </c>
      <c r="G72" s="177" t="str">
        <f>+'Report 13b'!H18</f>
        <v>MARIA KELSO</v>
      </c>
      <c r="H72" s="178" t="s">
        <v>402</v>
      </c>
      <c r="I72" s="177" t="str">
        <f>+'Report 13c'!B18</f>
        <v>PAULA SCHERMERHORN</v>
      </c>
      <c r="J72" s="178" t="s">
        <v>402</v>
      </c>
      <c r="K72" s="177" t="str">
        <f>+'Report 13c'!H18</f>
        <v>CHRISTINE BOEST</v>
      </c>
    </row>
    <row r="73" spans="1:11" ht="23.25" customHeight="1">
      <c r="A73" s="6504"/>
      <c r="B73" s="179" t="s">
        <v>403</v>
      </c>
      <c r="C73" s="180" t="str">
        <f>+'Report 13a'!C17</f>
        <v>607-832-5321</v>
      </c>
      <c r="D73" s="181" t="s">
        <v>404</v>
      </c>
      <c r="E73" s="180" t="str">
        <f>+'Report 13b'!C18</f>
        <v>judith.garrison@co.delaware.ny.us</v>
      </c>
      <c r="F73" s="181" t="s">
        <v>404</v>
      </c>
      <c r="G73" s="180" t="str">
        <f>+'Report 13b'!I18</f>
        <v>maria.kelso@co.delaware.ny.us</v>
      </c>
      <c r="H73" s="184" t="s">
        <v>404</v>
      </c>
      <c r="I73" s="180" t="str">
        <f>+'Report 13c'!C18</f>
        <v>paula.schermerhorn@co.delaware.ny.us</v>
      </c>
      <c r="J73" s="181" t="s">
        <v>404</v>
      </c>
      <c r="K73" s="180" t="str">
        <f>+'Report 13c'!I18</f>
        <v>christine.boest@co.delaware.ny.us</v>
      </c>
    </row>
    <row r="74" spans="1:11" ht="24.75" customHeight="1">
      <c r="A74" s="6504"/>
      <c r="B74" s="182" t="s">
        <v>405</v>
      </c>
      <c r="C74" s="183" t="str">
        <f>+'Report 13a'!D17</f>
        <v>607-832-6077</v>
      </c>
      <c r="D74" s="184" t="s">
        <v>406</v>
      </c>
      <c r="E74" s="183" t="str">
        <f>+'Report 13b'!D18</f>
        <v>295 Main St, Apt 1 Andes NY 13731</v>
      </c>
      <c r="F74" s="184" t="s">
        <v>406</v>
      </c>
      <c r="G74" s="183" t="str">
        <f>+'Report 13b'!J18</f>
        <v>441 Hansen Rd Oneonta NY 13820</v>
      </c>
      <c r="H74" s="184" t="s">
        <v>406</v>
      </c>
      <c r="I74" s="183" t="str">
        <f>+'Report 13c'!D18</f>
        <v>5812 County Hwy 18 Bloomville NY 13739</v>
      </c>
      <c r="J74" s="184" t="s">
        <v>406</v>
      </c>
      <c r="K74" s="183" t="str">
        <f>+'Report 13c'!J18</f>
        <v>6837 County Hwy 33 Bloomville NY 13739</v>
      </c>
    </row>
    <row r="75" spans="1:11" ht="24" customHeight="1">
      <c r="A75" s="6504"/>
      <c r="B75" s="182" t="s">
        <v>407</v>
      </c>
      <c r="C75" s="180" t="str">
        <f>+'Report 13a'!E17</f>
        <v>https://www.delcony.us/departments/elec/elec.htm</v>
      </c>
      <c r="D75" s="181" t="s">
        <v>408</v>
      </c>
      <c r="E75" s="180">
        <f>+'Report 13b'!E18</f>
        <v>0</v>
      </c>
      <c r="F75" s="181" t="s">
        <v>408</v>
      </c>
      <c r="G75" s="180">
        <f>+'Report 13b'!K18</f>
        <v>0</v>
      </c>
      <c r="H75" s="181" t="s">
        <v>408</v>
      </c>
      <c r="I75" s="180">
        <f>+'Report 13c'!E18</f>
        <v>0</v>
      </c>
      <c r="J75" s="181" t="s">
        <v>408</v>
      </c>
      <c r="K75" s="180">
        <f>+'Report 13c'!K18</f>
        <v>0</v>
      </c>
    </row>
    <row r="76" spans="1:11" ht="14.25" customHeight="1">
      <c r="A76" s="6504"/>
      <c r="B76" s="179"/>
      <c r="C76" s="180"/>
      <c r="D76" s="181" t="s">
        <v>409</v>
      </c>
      <c r="E76" s="180" t="str">
        <f>+'Report 13b'!F18</f>
        <v>212-729-7985</v>
      </c>
      <c r="F76" s="181" t="s">
        <v>409</v>
      </c>
      <c r="G76" s="180" t="str">
        <f>+'Report 13b'!L18</f>
        <v>607-434-9483</v>
      </c>
      <c r="H76" s="181" t="s">
        <v>409</v>
      </c>
      <c r="I76" s="180" t="str">
        <f>+'Report 13c'!F18</f>
        <v>607-242-5779</v>
      </c>
      <c r="J76" s="181" t="s">
        <v>409</v>
      </c>
      <c r="K76" s="180" t="str">
        <f>+'Report 13c'!L18</f>
        <v>607-435-5542</v>
      </c>
    </row>
    <row r="77" spans="1:11" ht="14.25" customHeight="1">
      <c r="A77" s="6505"/>
      <c r="B77" s="185"/>
      <c r="C77" s="186"/>
      <c r="D77" s="187" t="s">
        <v>410</v>
      </c>
      <c r="E77" s="186" t="str">
        <f>+'Report 13b'!G18</f>
        <v>jlgarrison6@gmail.com</v>
      </c>
      <c r="F77" s="187" t="s">
        <v>410</v>
      </c>
      <c r="G77" s="186" t="str">
        <f>+'Report 13b'!M18</f>
        <v>mkelso61@gmail.com</v>
      </c>
      <c r="H77" s="187" t="s">
        <v>410</v>
      </c>
      <c r="I77" s="186">
        <f>+'Report 13c'!G18</f>
        <v>0</v>
      </c>
      <c r="J77" s="187" t="s">
        <v>410</v>
      </c>
      <c r="K77" s="186" t="str">
        <f>+'Report 13c'!M18</f>
        <v>boest3@aol.com</v>
      </c>
    </row>
    <row r="78" spans="1:11" ht="24" customHeight="1">
      <c r="A78" s="6503" t="s">
        <v>23</v>
      </c>
      <c r="B78" s="176" t="s">
        <v>401</v>
      </c>
      <c r="C78" s="177" t="str">
        <f>+'Report 13a'!B18</f>
        <v>112 Delafield St, Suite 200, Poughkeepsie, NY 12601</v>
      </c>
      <c r="D78" s="178" t="s">
        <v>402</v>
      </c>
      <c r="E78" s="177" t="str">
        <f>+'Report 13b'!B19</f>
        <v>Lisa Jessup</v>
      </c>
      <c r="F78" s="178" t="s">
        <v>402</v>
      </c>
      <c r="G78" s="177" t="str">
        <f>+'Report 13b'!H19</f>
        <v>Erik Haight</v>
      </c>
      <c r="H78" s="178" t="s">
        <v>402</v>
      </c>
      <c r="I78" s="177" t="str">
        <f>+'Report 13c'!B19</f>
        <v>Gillian Smith</v>
      </c>
      <c r="J78" s="178" t="s">
        <v>402</v>
      </c>
      <c r="K78" s="177" t="str">
        <f>+'Report 13c'!H19</f>
        <v>Erin Reverri</v>
      </c>
    </row>
    <row r="79" spans="1:11" ht="18" customHeight="1">
      <c r="A79" s="6504"/>
      <c r="B79" s="179" t="s">
        <v>403</v>
      </c>
      <c r="C79" s="180" t="str">
        <f>+'Report 13a'!C18</f>
        <v>845-486-2473</v>
      </c>
      <c r="D79" s="181" t="s">
        <v>404</v>
      </c>
      <c r="E79" s="180" t="str">
        <f>+'Report 13b'!C19</f>
        <v>ljessup@dutchessny.gov</v>
      </c>
      <c r="F79" s="181" t="s">
        <v>404</v>
      </c>
      <c r="G79" s="180" t="str">
        <f>+'Report 13b'!I19</f>
        <v>ehaight@dutchessny.gov</v>
      </c>
      <c r="H79" s="181" t="s">
        <v>404</v>
      </c>
      <c r="I79" s="180" t="str">
        <f>+'Report 13c'!C19</f>
        <v>gsmith#@dutchessny.gov</v>
      </c>
      <c r="J79" s="181" t="s">
        <v>404</v>
      </c>
      <c r="K79" s="180" t="str">
        <f>+'Report 13c'!I19</f>
        <v>ereverri@dutchessny.gov</v>
      </c>
    </row>
    <row r="80" spans="1:11" ht="24.75" customHeight="1">
      <c r="A80" s="6504"/>
      <c r="B80" s="182" t="s">
        <v>405</v>
      </c>
      <c r="C80" s="183" t="str">
        <f>+'Report 13a'!D18</f>
        <v>845-486-2483</v>
      </c>
      <c r="D80" s="184" t="s">
        <v>406</v>
      </c>
      <c r="E80" s="183" t="str">
        <f>+'Report 13b'!D19</f>
        <v>61 Tioronda Ave, Beacon, NY 12508</v>
      </c>
      <c r="F80" s="184" t="s">
        <v>406</v>
      </c>
      <c r="G80" s="183" t="str">
        <f>+'Report 13b'!J19</f>
        <v>40 Kinderhook Dr Poughkeespie, NY 12603</v>
      </c>
      <c r="H80" s="184" t="s">
        <v>406</v>
      </c>
      <c r="I80" s="183" t="str">
        <f>+'Report 13c'!D19</f>
        <v>309 Sterling Dr. Wappinger Falls, NY 12590</v>
      </c>
      <c r="J80" s="184" t="s">
        <v>406</v>
      </c>
      <c r="K80" s="183" t="str">
        <f>+'Report 13c'!J19</f>
        <v>23 Watson Pl      Hyde Park, NY 12538</v>
      </c>
    </row>
    <row r="81" spans="1:11" ht="24" customHeight="1">
      <c r="A81" s="6504"/>
      <c r="B81" s="182" t="s">
        <v>407</v>
      </c>
      <c r="C81" s="183" t="str">
        <f>+'Report 13a'!E18</f>
        <v>elections.dutchessny.gov</v>
      </c>
      <c r="D81" s="181" t="s">
        <v>408</v>
      </c>
      <c r="E81" s="180">
        <f>+'Report 13b'!E19</f>
        <v>0</v>
      </c>
      <c r="F81" s="181" t="s">
        <v>408</v>
      </c>
      <c r="G81" s="180">
        <f>+'Report 13b'!K19</f>
        <v>0</v>
      </c>
      <c r="H81" s="181" t="s">
        <v>408</v>
      </c>
      <c r="I81" s="180">
        <f>+'Report 13c'!E19</f>
        <v>0</v>
      </c>
      <c r="J81" s="181" t="s">
        <v>408</v>
      </c>
      <c r="K81" s="180">
        <f>+'Report 13c'!K19</f>
        <v>0</v>
      </c>
    </row>
    <row r="82" spans="1:11" ht="14.25" customHeight="1">
      <c r="A82" s="6504"/>
      <c r="B82" s="179"/>
      <c r="C82" s="180"/>
      <c r="D82" s="181" t="s">
        <v>409</v>
      </c>
      <c r="E82" s="180" t="str">
        <f>+'Report 13b'!F19</f>
        <v>917-683-3855</v>
      </c>
      <c r="F82" s="181" t="s">
        <v>409</v>
      </c>
      <c r="G82" s="180" t="str">
        <f>+'Report 13b'!L19</f>
        <v>845-392-2881</v>
      </c>
      <c r="H82" s="181" t="s">
        <v>409</v>
      </c>
      <c r="I82" s="180" t="str">
        <f>+'Report 13c'!F19</f>
        <v>845-797-9227</v>
      </c>
      <c r="J82" s="181" t="s">
        <v>409</v>
      </c>
      <c r="K82" s="180" t="str">
        <f>+'Report 13c'!L19</f>
        <v>845-546-4225</v>
      </c>
    </row>
    <row r="83" spans="1:11" ht="14.25" customHeight="1">
      <c r="A83" s="6505"/>
      <c r="B83" s="185"/>
      <c r="C83" s="186"/>
      <c r="D83" s="187" t="s">
        <v>410</v>
      </c>
      <c r="E83" s="186">
        <f>+'Report 13b'!G19</f>
        <v>0</v>
      </c>
      <c r="F83" s="187" t="s">
        <v>410</v>
      </c>
      <c r="G83" s="186">
        <f>+'Report 13b'!M19</f>
        <v>0</v>
      </c>
      <c r="H83" s="187" t="s">
        <v>410</v>
      </c>
      <c r="I83" s="186">
        <f>+'Report 13c'!G19</f>
        <v>0</v>
      </c>
      <c r="J83" s="187" t="s">
        <v>410</v>
      </c>
      <c r="K83" s="186">
        <f>+'Report 13c'!M19</f>
        <v>0</v>
      </c>
    </row>
    <row r="84" spans="1:11" ht="25.5" customHeight="1">
      <c r="A84" s="6503" t="s">
        <v>24</v>
      </c>
      <c r="B84" s="176" t="s">
        <v>401</v>
      </c>
      <c r="C84" s="177" t="str">
        <f>+'Report 13a'!B19</f>
        <v>134 West Eagle St., Buffalo, NY 14202</v>
      </c>
      <c r="D84" s="178" t="s">
        <v>402</v>
      </c>
      <c r="E84" s="177" t="str">
        <f>+'Report 13b'!B20</f>
        <v>Howard Johnson, Jr</v>
      </c>
      <c r="F84" s="178" t="s">
        <v>402</v>
      </c>
      <c r="G84" s="177" t="str">
        <f>+'Report 13b'!H20</f>
        <v>Ralph Mohr</v>
      </c>
      <c r="H84" s="178" t="s">
        <v>402</v>
      </c>
      <c r="I84" s="177" t="str">
        <f>+'Report 13c'!B20</f>
        <v>Terrence MacKInnon</v>
      </c>
      <c r="J84" s="178" t="s">
        <v>402</v>
      </c>
      <c r="K84" s="177" t="str">
        <f>+'Report 13c'!H20</f>
        <v>Robin Sion</v>
      </c>
    </row>
    <row r="85" spans="1:11" ht="14.25" customHeight="1">
      <c r="A85" s="6504"/>
      <c r="B85" s="179" t="s">
        <v>403</v>
      </c>
      <c r="C85" s="180" t="str">
        <f>+'Report 13a'!C19</f>
        <v>716-858-8891</v>
      </c>
      <c r="D85" s="181" t="s">
        <v>404</v>
      </c>
      <c r="E85" s="180" t="str">
        <f>+'Report 13b'!C20</f>
        <v>howard.johnson@erie.gov</v>
      </c>
      <c r="F85" s="181" t="s">
        <v>404</v>
      </c>
      <c r="G85" s="180" t="str">
        <f>+'Report 13b'!I20</f>
        <v>Ralph.Mohr@Erie.gov</v>
      </c>
      <c r="H85" s="181" t="s">
        <v>404</v>
      </c>
      <c r="I85" s="180" t="str">
        <f>+'Report 13c'!C20</f>
        <v>Terrence.Mackinnon@Erie.gov</v>
      </c>
      <c r="J85" s="181" t="s">
        <v>404</v>
      </c>
      <c r="K85" s="180" t="str">
        <f>+'Report 13c'!I20</f>
        <v>Robin.Sion@Erie.gov</v>
      </c>
    </row>
    <row r="86" spans="1:11" ht="25.5" customHeight="1">
      <c r="A86" s="6504"/>
      <c r="B86" s="182" t="s">
        <v>405</v>
      </c>
      <c r="C86" s="183">
        <f>+'Report 13a'!D19</f>
        <v>0</v>
      </c>
      <c r="D86" s="184" t="s">
        <v>406</v>
      </c>
      <c r="E86" s="183" t="str">
        <f>+'Report 13b'!D20</f>
        <v>49 Pershing Ave., Buffalo, NY 14211</v>
      </c>
      <c r="F86" s="184" t="s">
        <v>406</v>
      </c>
      <c r="G86" s="183" t="str">
        <f>+'Report 13b'!J20</f>
        <v>5622 Broadway, Lancaster, NY 14086</v>
      </c>
      <c r="H86" s="184" t="s">
        <v>406</v>
      </c>
      <c r="I86" s="183" t="str">
        <f>+'Report 13c'!D20</f>
        <v>4465 Windsor Ter., Hamburg, NY 14075</v>
      </c>
      <c r="J86" s="184" t="s">
        <v>406</v>
      </c>
      <c r="K86" s="183" t="str">
        <f>+'Report 13c'!J20</f>
        <v>8852 Chaise Rd., Concord, NY 14141</v>
      </c>
    </row>
    <row r="87" spans="1:11" ht="17.25" customHeight="1">
      <c r="A87" s="6504"/>
      <c r="B87" s="182" t="s">
        <v>407</v>
      </c>
      <c r="C87" s="183" t="str">
        <f>+'Report 13a'!E19</f>
        <v>www.elections.erie.gov</v>
      </c>
      <c r="D87" s="181" t="s">
        <v>408</v>
      </c>
      <c r="E87" s="180">
        <f>+'Report 13b'!E20</f>
        <v>0</v>
      </c>
      <c r="F87" s="181" t="s">
        <v>408</v>
      </c>
      <c r="G87" s="180">
        <f>+'Report 13b'!K20</f>
        <v>0</v>
      </c>
      <c r="H87" s="181" t="s">
        <v>408</v>
      </c>
      <c r="I87" s="180">
        <f>+'Report 13c'!E20</f>
        <v>0</v>
      </c>
      <c r="J87" s="181" t="s">
        <v>408</v>
      </c>
      <c r="K87" s="180">
        <f>+'Report 13c'!K20</f>
        <v>0</v>
      </c>
    </row>
    <row r="88" spans="1:11" ht="14.25" customHeight="1">
      <c r="A88" s="6504"/>
      <c r="B88" s="179"/>
      <c r="C88" s="180"/>
      <c r="D88" s="181" t="s">
        <v>409</v>
      </c>
      <c r="E88" s="180" t="str">
        <f>+'Report 13b'!F20</f>
        <v>716-903-2085</v>
      </c>
      <c r="F88" s="181" t="s">
        <v>409</v>
      </c>
      <c r="G88" s="180" t="str">
        <f>+'Report 13b'!L20</f>
        <v>716-864-3294</v>
      </c>
      <c r="H88" s="181" t="s">
        <v>409</v>
      </c>
      <c r="I88" s="180" t="str">
        <f>+'Report 13c'!F20</f>
        <v>716-712-6520</v>
      </c>
      <c r="J88" s="181" t="s">
        <v>409</v>
      </c>
      <c r="K88" s="180" t="str">
        <f>+'Report 13c'!L20</f>
        <v>716-481-0792</v>
      </c>
    </row>
    <row r="89" spans="1:11" ht="14.25" customHeight="1">
      <c r="A89" s="6505"/>
      <c r="B89" s="185"/>
      <c r="C89" s="186"/>
      <c r="D89" s="187" t="s">
        <v>410</v>
      </c>
      <c r="E89" s="186" t="str">
        <f>+'Report 13b'!G20</f>
        <v>hjohnson5566@yahoo.com</v>
      </c>
      <c r="F89" s="187" t="s">
        <v>410</v>
      </c>
      <c r="G89" s="186" t="str">
        <f>+'Report 13b'!M20</f>
        <v>rmohr14086@gmail,com</v>
      </c>
      <c r="H89" s="187" t="s">
        <v>410</v>
      </c>
      <c r="I89" s="186" t="str">
        <f>+'Report 13c'!G20</f>
        <v>terrencemackinnon@gmail.com</v>
      </c>
      <c r="J89" s="187" t="s">
        <v>410</v>
      </c>
      <c r="K89" s="186" t="str">
        <f>+'Report 13c'!M20</f>
        <v>robinlsion10@gmail.com</v>
      </c>
    </row>
    <row r="90" spans="1:11" ht="25.5" customHeight="1">
      <c r="A90" s="6503" t="s">
        <v>25</v>
      </c>
      <c r="B90" s="176" t="s">
        <v>401</v>
      </c>
      <c r="C90" s="177" t="str">
        <f>+'Report 13a'!B20</f>
        <v>PO Box 217, Elizabethtown NY 12932</v>
      </c>
      <c r="D90" s="178" t="s">
        <v>402</v>
      </c>
      <c r="E90" s="177" t="str">
        <f>+'Report 13b'!B21</f>
        <v>Mary McGowan</v>
      </c>
      <c r="F90" s="178" t="s">
        <v>402</v>
      </c>
      <c r="G90" s="177" t="str">
        <f>+'Report 13b'!H21</f>
        <v>Roy Holzer</v>
      </c>
      <c r="H90" s="178" t="s">
        <v>402</v>
      </c>
      <c r="I90" s="177" t="str">
        <f>+'Report 13c'!B21</f>
        <v>Jennifer Fifield</v>
      </c>
      <c r="J90" s="178" t="s">
        <v>402</v>
      </c>
      <c r="K90" s="177" t="str">
        <f>+'Report 13c'!H21</f>
        <v>Krista Moran</v>
      </c>
    </row>
    <row r="91" spans="1:11" ht="14.25" customHeight="1">
      <c r="A91" s="6504"/>
      <c r="B91" s="179" t="s">
        <v>403</v>
      </c>
      <c r="C91" s="180" t="str">
        <f>+'Report 13a'!C20</f>
        <v>518-873-3474</v>
      </c>
      <c r="D91" s="181" t="s">
        <v>404</v>
      </c>
      <c r="E91" s="180" t="str">
        <f>+'Report 13b'!C21</f>
        <v>mary.mcgowan@essexcountyny.gov</v>
      </c>
      <c r="F91" s="181" t="s">
        <v>404</v>
      </c>
      <c r="G91" s="180" t="str">
        <f>+'Report 13b'!I21</f>
        <v>roy.holzer@essexcountyny.gov</v>
      </c>
      <c r="H91" s="181" t="s">
        <v>404</v>
      </c>
      <c r="I91" s="180" t="str">
        <f>+'Report 13c'!C21</f>
        <v>jennifer.fifield@essexcountyny.gov</v>
      </c>
      <c r="J91" s="181" t="s">
        <v>404</v>
      </c>
      <c r="K91" s="180" t="str">
        <f>+'Report 13c'!I21</f>
        <v>krista.moran@essexcountyny.gov</v>
      </c>
    </row>
    <row r="92" spans="1:11" ht="24" customHeight="1">
      <c r="A92" s="6504"/>
      <c r="B92" s="182" t="s">
        <v>405</v>
      </c>
      <c r="C92" s="183" t="str">
        <f>+'Report 13a'!D20</f>
        <v>518-873-3479</v>
      </c>
      <c r="D92" s="184" t="s">
        <v>406</v>
      </c>
      <c r="E92" s="183" t="str">
        <f>+'Report 13b'!D21</f>
        <v>3 Woodruff Ln, Elizabethtown, NY 12932</v>
      </c>
      <c r="F92" s="184" t="s">
        <v>406</v>
      </c>
      <c r="G92" s="183" t="str">
        <f>+'Report 13b'!J21</f>
        <v>1171 Bonnie View Rd. Wilmington, NY 12997</v>
      </c>
      <c r="H92" s="184" t="s">
        <v>406</v>
      </c>
      <c r="I92" s="183" t="str">
        <f>+'Report 13c'!D21</f>
        <v>18 Spring St, Newcomb, NY 12852</v>
      </c>
      <c r="J92" s="184" t="s">
        <v>406</v>
      </c>
      <c r="K92" s="183" t="str">
        <f>+'Report 13c'!J21</f>
        <v>549 Reber Rd, Willsboro, NY 12996</v>
      </c>
    </row>
    <row r="93" spans="1:11" ht="24" customHeight="1">
      <c r="A93" s="6504"/>
      <c r="B93" s="182" t="s">
        <v>407</v>
      </c>
      <c r="C93" s="183" t="str">
        <f>+'Report 13a'!E20</f>
        <v>Board of Elections - Essex County, New York</v>
      </c>
      <c r="D93" s="181" t="s">
        <v>408</v>
      </c>
      <c r="E93" s="180">
        <f>+'Report 13b'!E21</f>
        <v>0</v>
      </c>
      <c r="F93" s="181" t="s">
        <v>408</v>
      </c>
      <c r="G93" s="180">
        <f>+'Report 13b'!K21</f>
        <v>0</v>
      </c>
      <c r="H93" s="181" t="s">
        <v>408</v>
      </c>
      <c r="I93" s="180">
        <f>+'Report 13c'!E21</f>
        <v>0</v>
      </c>
      <c r="J93" s="181" t="s">
        <v>408</v>
      </c>
      <c r="K93" s="180">
        <f>+'Report 13c'!K21</f>
        <v>0</v>
      </c>
    </row>
    <row r="94" spans="1:11" ht="14.25" customHeight="1">
      <c r="A94" s="6504"/>
      <c r="B94" s="179"/>
      <c r="C94" s="180"/>
      <c r="D94" s="181" t="s">
        <v>409</v>
      </c>
      <c r="E94" s="180" t="str">
        <f>+'Report 13b'!F21</f>
        <v>518-593-8315</v>
      </c>
      <c r="F94" s="181" t="s">
        <v>409</v>
      </c>
      <c r="G94" s="180" t="str">
        <f>+'Report 13b'!L21</f>
        <v>518-420-6395</v>
      </c>
      <c r="H94" s="181" t="s">
        <v>409</v>
      </c>
      <c r="I94" s="180" t="str">
        <f>+'Report 13c'!F21</f>
        <v>518-222-1861</v>
      </c>
      <c r="J94" s="181" t="s">
        <v>409</v>
      </c>
      <c r="K94" s="180" t="str">
        <f>+'Report 13c'!L21</f>
        <v>518-570-5462</v>
      </c>
    </row>
    <row r="95" spans="1:11" ht="14.25" customHeight="1">
      <c r="A95" s="6505"/>
      <c r="B95" s="185"/>
      <c r="C95" s="186"/>
      <c r="D95" s="187" t="s">
        <v>410</v>
      </c>
      <c r="E95" s="186">
        <f>+'Report 13b'!G21</f>
        <v>0</v>
      </c>
      <c r="F95" s="187" t="s">
        <v>410</v>
      </c>
      <c r="G95" s="186">
        <f>+'Report 13b'!M21</f>
        <v>0</v>
      </c>
      <c r="H95" s="187" t="s">
        <v>410</v>
      </c>
      <c r="I95" s="186">
        <f>+'Report 13c'!G21</f>
        <v>0</v>
      </c>
      <c r="J95" s="187" t="s">
        <v>410</v>
      </c>
      <c r="K95" s="186">
        <f>+'Report 13c'!M21</f>
        <v>0</v>
      </c>
    </row>
    <row r="96" spans="1:11" ht="25.5" customHeight="1">
      <c r="A96" s="6503" t="s">
        <v>26</v>
      </c>
      <c r="B96" s="176" t="s">
        <v>401</v>
      </c>
      <c r="C96" s="177" t="str">
        <f>+'Report 13a'!B21</f>
        <v>355 West Main St., Suite 161 Malone, NY 12953</v>
      </c>
      <c r="D96" s="178" t="s">
        <v>402</v>
      </c>
      <c r="E96" s="177" t="str">
        <f>+'Report 13b'!B22</f>
        <v>Brandon John Varin</v>
      </c>
      <c r="F96" s="178" t="s">
        <v>402</v>
      </c>
      <c r="G96" s="177" t="str">
        <f>+'Report 13b'!H22</f>
        <v>Tracy Sparks</v>
      </c>
      <c r="H96" s="178" t="s">
        <v>402</v>
      </c>
      <c r="I96" s="177" t="str">
        <f>+'Report 13c'!B22</f>
        <v>Eric Barney</v>
      </c>
      <c r="J96" s="178" t="s">
        <v>402</v>
      </c>
      <c r="K96" s="177" t="str">
        <f>+'Report 13c'!H22</f>
        <v>Bridget Furman</v>
      </c>
    </row>
    <row r="97" spans="1:11" ht="14.25" customHeight="1">
      <c r="A97" s="6504"/>
      <c r="B97" s="179" t="s">
        <v>403</v>
      </c>
      <c r="C97" s="180" t="str">
        <f>+'Report 13a'!C21</f>
        <v>518-481-1455</v>
      </c>
      <c r="D97" s="181" t="s">
        <v>404</v>
      </c>
      <c r="E97" s="180" t="str">
        <f>+'Report 13b'!C22</f>
        <v>brandonjohn.varin@franklincountyny.gov</v>
      </c>
      <c r="F97" s="181" t="s">
        <v>404</v>
      </c>
      <c r="G97" s="180" t="str">
        <f>+'Report 13b'!I22</f>
        <v>tracy.sparks@franklincountyny.gov</v>
      </c>
      <c r="H97" s="181" t="s">
        <v>404</v>
      </c>
      <c r="I97" s="180" t="str">
        <f>+'Report 13c'!C22</f>
        <v>eric.barney@franklincountyny.gov</v>
      </c>
      <c r="J97" s="181" t="s">
        <v>404</v>
      </c>
      <c r="K97" s="180" t="str">
        <f>+'Report 13c'!I22</f>
        <v>bridget.furman@franklincountyny.gov</v>
      </c>
    </row>
    <row r="98" spans="1:11" ht="24" customHeight="1">
      <c r="A98" s="6504"/>
      <c r="B98" s="182" t="s">
        <v>405</v>
      </c>
      <c r="C98" s="183" t="str">
        <f>+'Report 13a'!D21</f>
        <v>518-481-6018</v>
      </c>
      <c r="D98" s="184" t="s">
        <v>406</v>
      </c>
      <c r="E98" s="183" t="str">
        <f>+'Report 13b'!D22</f>
        <v>5 Porter Ave, Malone, NY 12953</v>
      </c>
      <c r="F98" s="184" t="s">
        <v>406</v>
      </c>
      <c r="G98" s="183" t="str">
        <f>+'Report 13b'!J22</f>
        <v>28 Wawbeek Ave, Tupper Lake, NY 12986</v>
      </c>
      <c r="H98" s="184" t="s">
        <v>406</v>
      </c>
      <c r="I98" s="183" t="str">
        <f>+'Report 13c'!D22</f>
        <v>1369 Washington St, Brushton, NY 12916</v>
      </c>
      <c r="J98" s="184" t="s">
        <v>406</v>
      </c>
      <c r="K98" s="183" t="str">
        <f>+'Report 13c'!J22</f>
        <v>140 Spencer Rd, Burk, NY  12917</v>
      </c>
    </row>
    <row r="99" spans="1:11" ht="17.25" customHeight="1">
      <c r="A99" s="6504"/>
      <c r="B99" s="182" t="s">
        <v>407</v>
      </c>
      <c r="C99" s="183" t="str">
        <f>+'Report 13a'!E21</f>
        <v>https://www.franklincountyny.gov/departments/administrative/board_of_elections/index.php</v>
      </c>
      <c r="D99" s="181" t="s">
        <v>408</v>
      </c>
      <c r="E99" s="180" t="str">
        <f>+'Report 13b'!E22</f>
        <v>None</v>
      </c>
      <c r="F99" s="181" t="s">
        <v>408</v>
      </c>
      <c r="G99" s="180" t="str">
        <f>+'Report 13b'!K22</f>
        <v>None</v>
      </c>
      <c r="H99" s="181" t="s">
        <v>408</v>
      </c>
      <c r="I99" s="180" t="str">
        <f>+'Report 13c'!E22</f>
        <v>None</v>
      </c>
      <c r="J99" s="181" t="s">
        <v>408</v>
      </c>
      <c r="K99" s="180" t="str">
        <f>+'Report 13c'!K22</f>
        <v>None</v>
      </c>
    </row>
    <row r="100" spans="1:11" ht="14.25" customHeight="1">
      <c r="A100" s="6504"/>
      <c r="B100" s="179"/>
      <c r="C100" s="180"/>
      <c r="D100" s="181" t="s">
        <v>409</v>
      </c>
      <c r="E100" s="180" t="str">
        <f>+'Report 13b'!F22</f>
        <v>518-480-5179</v>
      </c>
      <c r="F100" s="181" t="s">
        <v>409</v>
      </c>
      <c r="G100" s="180" t="str">
        <f>+'Report 13b'!L22</f>
        <v>518-524-2920</v>
      </c>
      <c r="H100" s="181" t="s">
        <v>409</v>
      </c>
      <c r="I100" s="180" t="str">
        <f>+'Report 13c'!F22</f>
        <v>518-319-7153</v>
      </c>
      <c r="J100" s="181" t="s">
        <v>409</v>
      </c>
      <c r="K100" s="180" t="str">
        <f>+'Report 13c'!L22</f>
        <v>5118-335-1371</v>
      </c>
    </row>
    <row r="101" spans="1:11" ht="14.25" customHeight="1">
      <c r="A101" s="6505"/>
      <c r="B101" s="185"/>
      <c r="C101" s="186"/>
      <c r="D101" s="187" t="s">
        <v>410</v>
      </c>
      <c r="E101" s="186" t="str">
        <f>+'Report 13b'!G22</f>
        <v>None</v>
      </c>
      <c r="F101" s="187" t="s">
        <v>410</v>
      </c>
      <c r="G101" s="186" t="str">
        <f>+'Report 13b'!M22</f>
        <v>None</v>
      </c>
      <c r="H101" s="187" t="s">
        <v>410</v>
      </c>
      <c r="I101" s="186" t="str">
        <f>+'Report 13c'!G22</f>
        <v>None</v>
      </c>
      <c r="J101" s="187" t="s">
        <v>410</v>
      </c>
      <c r="K101" s="186" t="str">
        <f>+'Report 13c'!M22</f>
        <v>None</v>
      </c>
    </row>
    <row r="102" spans="1:11" ht="24" customHeight="1">
      <c r="A102" s="6503" t="s">
        <v>27</v>
      </c>
      <c r="B102" s="176" t="s">
        <v>401</v>
      </c>
      <c r="C102" s="177" t="str">
        <f>+'Report 13a'!B22</f>
        <v>2714 STATE HIGHWAY 29 JOHNSTOWN, NY 12095</v>
      </c>
      <c r="D102" s="178" t="s">
        <v>402</v>
      </c>
      <c r="E102" s="177" t="str">
        <f>+'Report 13b'!B23</f>
        <v>ROBIN WENTWORTH</v>
      </c>
      <c r="F102" s="178" t="s">
        <v>402</v>
      </c>
      <c r="G102" s="177" t="str">
        <f>+'Report 13b'!H23</f>
        <v>WILLIAM ESCHLER</v>
      </c>
      <c r="H102" s="178" t="s">
        <v>402</v>
      </c>
      <c r="I102" s="177" t="str">
        <f>+'Report 13c'!B23</f>
        <v>REBECCA WEIDERMAN</v>
      </c>
      <c r="J102" s="178" t="s">
        <v>402</v>
      </c>
      <c r="K102" s="177" t="str">
        <f>+'Report 13c'!H23</f>
        <v>CINDA SPRAKER</v>
      </c>
    </row>
    <row r="103" spans="1:11" ht="14.25" customHeight="1">
      <c r="A103" s="6504"/>
      <c r="B103" s="179" t="s">
        <v>403</v>
      </c>
      <c r="C103" s="180" t="str">
        <f>+'Report 13a'!C22</f>
        <v>518-736-5526</v>
      </c>
      <c r="D103" s="181" t="s">
        <v>404</v>
      </c>
      <c r="E103" s="180" t="str">
        <f>+'Report 13b'!C23</f>
        <v>RWENTWORTH@FULTONCOUNTYNY.GOV</v>
      </c>
      <c r="F103" s="181" t="s">
        <v>404</v>
      </c>
      <c r="G103" s="180" t="str">
        <f>+'Report 13b'!I23</f>
        <v>BESCHLER@FULTONCOUNTYNY.GOV</v>
      </c>
      <c r="H103" s="181" t="s">
        <v>404</v>
      </c>
      <c r="I103" s="180" t="str">
        <f>+'Report 13c'!C23</f>
        <v>RWEIDERMAN@FULTONCOUNTYNY.GOV</v>
      </c>
      <c r="J103" s="181" t="s">
        <v>404</v>
      </c>
      <c r="K103" s="180" t="str">
        <f>+'Report 13c'!I23</f>
        <v>CSPRAKER@FULTONCOUNTYNY.GOV</v>
      </c>
    </row>
    <row r="104" spans="1:11" ht="24" customHeight="1">
      <c r="A104" s="6504"/>
      <c r="B104" s="182" t="s">
        <v>405</v>
      </c>
      <c r="C104" s="183" t="str">
        <f>+'Report 13a'!D22</f>
        <v>518-736-1612</v>
      </c>
      <c r="D104" s="184" t="s">
        <v>406</v>
      </c>
      <c r="E104" s="183">
        <f>+'Report 13b'!D23</f>
        <v>0</v>
      </c>
      <c r="F104" s="184" t="s">
        <v>406</v>
      </c>
      <c r="G104" s="183">
        <f>+'Report 13b'!J23</f>
        <v>0</v>
      </c>
      <c r="H104" s="184" t="s">
        <v>406</v>
      </c>
      <c r="I104" s="183">
        <f>+'Report 13c'!D23</f>
        <v>0</v>
      </c>
      <c r="J104" s="184" t="s">
        <v>406</v>
      </c>
      <c r="K104" s="183">
        <f>+'Report 13c'!J23</f>
        <v>0</v>
      </c>
    </row>
    <row r="105" spans="1:11" ht="15.75" customHeight="1">
      <c r="A105" s="6504"/>
      <c r="B105" s="182" t="s">
        <v>407</v>
      </c>
      <c r="C105" s="183" t="str">
        <f>+'Report 13a'!E22</f>
        <v>https://www.fultoncountyny.gov/board-elections</v>
      </c>
      <c r="D105" s="181" t="s">
        <v>408</v>
      </c>
      <c r="E105" s="180">
        <f>+'Report 13b'!E23</f>
        <v>0</v>
      </c>
      <c r="F105" s="181" t="s">
        <v>408</v>
      </c>
      <c r="G105" s="180">
        <f>+'Report 13b'!K23</f>
        <v>0</v>
      </c>
      <c r="H105" s="181" t="s">
        <v>408</v>
      </c>
      <c r="I105" s="180">
        <f>+'Report 13c'!E23</f>
        <v>0</v>
      </c>
      <c r="J105" s="181" t="s">
        <v>408</v>
      </c>
      <c r="K105" s="180">
        <f>+'Report 13c'!K23</f>
        <v>0</v>
      </c>
    </row>
    <row r="106" spans="1:11" ht="14.25" customHeight="1">
      <c r="A106" s="6504"/>
      <c r="B106" s="179"/>
      <c r="C106" s="180"/>
      <c r="D106" s="181" t="s">
        <v>409</v>
      </c>
      <c r="E106" s="180" t="str">
        <f>+'Report 13b'!F23</f>
        <v>518-774-4217</v>
      </c>
      <c r="F106" s="181" t="s">
        <v>409</v>
      </c>
      <c r="G106" s="180" t="str">
        <f>+'Report 13b'!L23</f>
        <v>518-775-7247</v>
      </c>
      <c r="H106" s="181" t="s">
        <v>409</v>
      </c>
      <c r="I106" s="180" t="str">
        <f>+'Report 13c'!F23</f>
        <v>518-332-5294</v>
      </c>
      <c r="J106" s="181" t="s">
        <v>409</v>
      </c>
      <c r="K106" s="180" t="str">
        <f>+'Report 13c'!L23</f>
        <v>518-332-4848</v>
      </c>
    </row>
    <row r="107" spans="1:11" ht="14.25" customHeight="1">
      <c r="A107" s="6505"/>
      <c r="B107" s="185"/>
      <c r="C107" s="186"/>
      <c r="D107" s="187" t="s">
        <v>410</v>
      </c>
      <c r="E107" s="186">
        <f>+'Report 13b'!G23</f>
        <v>0</v>
      </c>
      <c r="F107" s="187" t="s">
        <v>410</v>
      </c>
      <c r="G107" s="186">
        <f>+'Report 13b'!M23</f>
        <v>0</v>
      </c>
      <c r="H107" s="187" t="s">
        <v>410</v>
      </c>
      <c r="I107" s="186">
        <f>+'Report 13c'!G23</f>
        <v>0</v>
      </c>
      <c r="J107" s="187" t="s">
        <v>410</v>
      </c>
      <c r="K107" s="186">
        <f>+'Report 13c'!M23</f>
        <v>0</v>
      </c>
    </row>
    <row r="108" spans="1:11" ht="24" customHeight="1">
      <c r="A108" s="6503" t="s">
        <v>28</v>
      </c>
      <c r="B108" s="176" t="s">
        <v>401</v>
      </c>
      <c r="C108" s="177" t="str">
        <f>+'Report 13a'!B23</f>
        <v>15 Main St., 3rd floor, Batavia, NY 14020</v>
      </c>
      <c r="D108" s="178" t="s">
        <v>402</v>
      </c>
      <c r="E108" s="177" t="str">
        <f>+'Report 13b'!B24</f>
        <v>Lorie J. Longhany</v>
      </c>
      <c r="F108" s="178" t="s">
        <v>402</v>
      </c>
      <c r="G108" s="177" t="str">
        <f>+'Report 13b'!H24</f>
        <v>Scott D. German</v>
      </c>
      <c r="H108" s="178" t="s">
        <v>402</v>
      </c>
      <c r="I108" s="177" t="str">
        <f>+'Report 13c'!B24</f>
        <v>Karen S. Gannon</v>
      </c>
      <c r="J108" s="178" t="s">
        <v>402</v>
      </c>
      <c r="K108" s="177" t="str">
        <f>+'Report 13c'!H24</f>
        <v>Melissa L. Gaebler</v>
      </c>
    </row>
    <row r="109" spans="1:11" ht="14.25" customHeight="1">
      <c r="A109" s="6504"/>
      <c r="B109" s="179" t="s">
        <v>403</v>
      </c>
      <c r="C109" s="180" t="str">
        <f>+'Report 13a'!C23</f>
        <v>585-815-7804</v>
      </c>
      <c r="D109" s="181" t="s">
        <v>404</v>
      </c>
      <c r="E109" s="180" t="str">
        <f>+'Report 13b'!C24</f>
        <v>lorie.longhany@geneseeny.gov</v>
      </c>
      <c r="F109" s="181" t="s">
        <v>404</v>
      </c>
      <c r="G109" s="180" t="str">
        <f>+'Report 13b'!I24</f>
        <v>scott.german@geneseeny.gov</v>
      </c>
      <c r="H109" s="181" t="s">
        <v>404</v>
      </c>
      <c r="I109" s="180" t="str">
        <f>+'Report 13c'!C24</f>
        <v>karen.gannon@geneseeny.gov</v>
      </c>
      <c r="J109" s="181" t="s">
        <v>404</v>
      </c>
      <c r="K109" s="180" t="str">
        <f>+'Report 13c'!I24</f>
        <v>melissa.gaebler@geneseeny.gov</v>
      </c>
    </row>
    <row r="110" spans="1:11" ht="24" customHeight="1">
      <c r="A110" s="6504"/>
      <c r="B110" s="182" t="s">
        <v>405</v>
      </c>
      <c r="C110" s="183" t="str">
        <f>+'Report 13a'!D23</f>
        <v>585-344-8562</v>
      </c>
      <c r="D110" s="184" t="s">
        <v>406</v>
      </c>
      <c r="E110" s="183" t="str">
        <f>+'Report 13b'!D24</f>
        <v>8535 E. Main Rd., LeRoy, NY 14482</v>
      </c>
      <c r="F110" s="184" t="s">
        <v>406</v>
      </c>
      <c r="G110" s="183" t="str">
        <f>+'Report 13b'!J24</f>
        <v>256 Ross St., Batavia, NY 14020</v>
      </c>
      <c r="H110" s="184" t="s">
        <v>406</v>
      </c>
      <c r="I110" s="183" t="str">
        <f>+'Report 13c'!D24</f>
        <v>8361 E. Main Rd., LeRoy, NY 14482</v>
      </c>
      <c r="J110" s="184" t="s">
        <v>406</v>
      </c>
      <c r="K110" s="183" t="str">
        <f>+'Report 13c'!J24</f>
        <v>19 Hart St., Batavia, NY 14020</v>
      </c>
    </row>
    <row r="111" spans="1:11" ht="15.75" customHeight="1">
      <c r="A111" s="6504"/>
      <c r="B111" s="182" t="s">
        <v>407</v>
      </c>
      <c r="C111" s="183" t="str">
        <f>+'Report 13a'!E23</f>
        <v>www.geneseeny.gov</v>
      </c>
      <c r="D111" s="181" t="s">
        <v>408</v>
      </c>
      <c r="E111" s="180" t="str">
        <f>+'Report 13b'!E24</f>
        <v>N/A</v>
      </c>
      <c r="F111" s="181" t="s">
        <v>408</v>
      </c>
      <c r="G111" s="180" t="str">
        <f>+'Report 13b'!K24</f>
        <v>N/A</v>
      </c>
      <c r="H111" s="181" t="s">
        <v>408</v>
      </c>
      <c r="I111" s="180" t="str">
        <f>+'Report 13c'!E24</f>
        <v>N/A</v>
      </c>
      <c r="J111" s="181" t="s">
        <v>408</v>
      </c>
      <c r="K111" s="180" t="str">
        <f>+'Report 13c'!K24</f>
        <v>N/A</v>
      </c>
    </row>
    <row r="112" spans="1:11" ht="14.25" customHeight="1">
      <c r="A112" s="6504"/>
      <c r="B112" s="179"/>
      <c r="C112" s="180"/>
      <c r="D112" s="181" t="s">
        <v>409</v>
      </c>
      <c r="E112" s="180" t="str">
        <f>+'Report 13b'!F24</f>
        <v>585-409-6373</v>
      </c>
      <c r="F112" s="181" t="s">
        <v>409</v>
      </c>
      <c r="G112" s="180" t="str">
        <f>+'Report 13b'!L24</f>
        <v>585-409-4870</v>
      </c>
      <c r="H112" s="181" t="s">
        <v>409</v>
      </c>
      <c r="I112" s="180" t="str">
        <f>+'Report 13c'!F24</f>
        <v>585-815-9666</v>
      </c>
      <c r="J112" s="181" t="s">
        <v>409</v>
      </c>
      <c r="K112" s="180" t="str">
        <f>+'Report 13c'!L24</f>
        <v>585-297-7948</v>
      </c>
    </row>
    <row r="113" spans="1:11" ht="14.25" customHeight="1">
      <c r="A113" s="6505"/>
      <c r="B113" s="185"/>
      <c r="C113" s="186"/>
      <c r="D113" s="187" t="s">
        <v>410</v>
      </c>
      <c r="E113" s="186" t="str">
        <f>+'Report 13b'!G24</f>
        <v>N/A</v>
      </c>
      <c r="F113" s="187" t="s">
        <v>410</v>
      </c>
      <c r="G113" s="186" t="str">
        <f>+'Report 13b'!M24</f>
        <v>N/A</v>
      </c>
      <c r="H113" s="187" t="s">
        <v>410</v>
      </c>
      <c r="I113" s="186" t="str">
        <f>+'Report 13c'!G24</f>
        <v>N/A</v>
      </c>
      <c r="J113" s="187" t="s">
        <v>410</v>
      </c>
      <c r="K113" s="186" t="str">
        <f>+'Report 13c'!M24</f>
        <v>N/A</v>
      </c>
    </row>
    <row r="114" spans="1:11" ht="24.75" customHeight="1">
      <c r="A114" s="6503" t="s">
        <v>29</v>
      </c>
      <c r="B114" s="176" t="s">
        <v>401</v>
      </c>
      <c r="C114" s="177" t="str">
        <f>+'Report 13a'!B24</f>
        <v>411 Main St, Ste 437 Catskill NY 12414</v>
      </c>
      <c r="D114" s="178" t="s">
        <v>402</v>
      </c>
      <c r="E114" s="177" t="str">
        <f>+'Report 13b'!B25</f>
        <v>Debbie Fromer</v>
      </c>
      <c r="F114" s="178" t="s">
        <v>402</v>
      </c>
      <c r="G114" s="177" t="str">
        <f>+'Report 13b'!H25</f>
        <v>Brent Bogardus</v>
      </c>
      <c r="H114" s="178" t="s">
        <v>402</v>
      </c>
      <c r="I114" s="177" t="str">
        <f>+'Report 13c'!B25</f>
        <v>Rebecca Cinatti</v>
      </c>
      <c r="J114" s="178" t="s">
        <v>402</v>
      </c>
      <c r="K114" s="177" t="str">
        <f>+'Report 13c'!H25</f>
        <v>Elisa Schieren</v>
      </c>
    </row>
    <row r="115" spans="1:11" ht="25.5" customHeight="1">
      <c r="A115" s="6504"/>
      <c r="B115" s="179" t="s">
        <v>403</v>
      </c>
      <c r="C115" s="180">
        <f>+'Report 13a'!C24</f>
        <v>5187193550</v>
      </c>
      <c r="D115" s="184" t="s">
        <v>404</v>
      </c>
      <c r="E115" s="183" t="str">
        <f>+'Report 13b'!C25</f>
        <v>dfromer@greenecountyny.gov</v>
      </c>
      <c r="F115" s="184" t="s">
        <v>404</v>
      </c>
      <c r="G115" s="183" t="str">
        <f>+'Report 13b'!I25</f>
        <v>bbogardus@greenecountyny.gov</v>
      </c>
      <c r="H115" s="184" t="s">
        <v>404</v>
      </c>
      <c r="I115" s="183" t="str">
        <f>+'Report 13c'!C25</f>
        <v>rcinatti@greenecountyny.gov</v>
      </c>
      <c r="J115" s="184" t="s">
        <v>404</v>
      </c>
      <c r="K115" s="183" t="str">
        <f>+'Report 13c'!I25</f>
        <v>eschieren@greenecountyny.gov</v>
      </c>
    </row>
    <row r="116" spans="1:11" ht="17.25" customHeight="1">
      <c r="A116" s="6504"/>
      <c r="B116" s="182" t="s">
        <v>405</v>
      </c>
      <c r="C116" s="183">
        <f>+'Report 13a'!D24</f>
        <v>5187193784</v>
      </c>
      <c r="D116" s="184" t="s">
        <v>406</v>
      </c>
      <c r="E116" s="183" t="str">
        <f>+'Report 13b'!D25</f>
        <v>Haines Falls</v>
      </c>
      <c r="F116" s="184" t="s">
        <v>406</v>
      </c>
      <c r="G116" s="183" t="str">
        <f>+'Report 13b'!J25</f>
        <v>Coxsackie</v>
      </c>
      <c r="H116" s="184" t="s">
        <v>406</v>
      </c>
      <c r="I116" s="183" t="str">
        <f>+'Report 13c'!D25</f>
        <v>Round Top</v>
      </c>
      <c r="J116" s="184" t="s">
        <v>406</v>
      </c>
      <c r="K116" s="183" t="str">
        <f>+'Report 13c'!J25</f>
        <v>Windham</v>
      </c>
    </row>
    <row r="117" spans="1:11" ht="15.75" customHeight="1">
      <c r="A117" s="6504"/>
      <c r="B117" s="182" t="s">
        <v>407</v>
      </c>
      <c r="C117" s="183" t="str">
        <f>+'Report 13a'!E24</f>
        <v>www.greenecountyny.gov/vote</v>
      </c>
      <c r="D117" s="181" t="s">
        <v>408</v>
      </c>
      <c r="E117" s="180">
        <f>+'Report 13b'!E25</f>
        <v>0</v>
      </c>
      <c r="F117" s="181" t="s">
        <v>408</v>
      </c>
      <c r="G117" s="180">
        <f>+'Report 13b'!K25</f>
        <v>0</v>
      </c>
      <c r="H117" s="181" t="s">
        <v>408</v>
      </c>
      <c r="I117" s="180">
        <f>+'Report 13c'!E25</f>
        <v>0</v>
      </c>
      <c r="J117" s="181" t="s">
        <v>408</v>
      </c>
      <c r="K117" s="180">
        <f>+'Report 13c'!K25</f>
        <v>0</v>
      </c>
    </row>
    <row r="118" spans="1:11" ht="14.25" customHeight="1">
      <c r="A118" s="6504"/>
      <c r="B118" s="179"/>
      <c r="C118" s="180"/>
      <c r="D118" s="181" t="s">
        <v>409</v>
      </c>
      <c r="E118" s="180">
        <f>+'Report 13b'!F25</f>
        <v>0</v>
      </c>
      <c r="F118" s="181" t="s">
        <v>409</v>
      </c>
      <c r="G118" s="180">
        <f>+'Report 13b'!L25</f>
        <v>0</v>
      </c>
      <c r="H118" s="181" t="s">
        <v>409</v>
      </c>
      <c r="I118" s="180">
        <f>+'Report 13c'!F25</f>
        <v>0</v>
      </c>
      <c r="J118" s="181" t="s">
        <v>409</v>
      </c>
      <c r="K118" s="180">
        <f>+'Report 13c'!L25</f>
        <v>0</v>
      </c>
    </row>
    <row r="119" spans="1:11" ht="14.25" customHeight="1">
      <c r="A119" s="6505"/>
      <c r="B119" s="185"/>
      <c r="C119" s="186"/>
      <c r="D119" s="187" t="s">
        <v>410</v>
      </c>
      <c r="E119" s="186">
        <f>+'Report 13b'!G25</f>
        <v>0</v>
      </c>
      <c r="F119" s="187" t="s">
        <v>410</v>
      </c>
      <c r="G119" s="186">
        <f>+'Report 13b'!M25</f>
        <v>0</v>
      </c>
      <c r="H119" s="187" t="s">
        <v>410</v>
      </c>
      <c r="I119" s="186">
        <f>+'Report 13c'!G25</f>
        <v>0</v>
      </c>
      <c r="J119" s="187" t="s">
        <v>410</v>
      </c>
      <c r="K119" s="186">
        <f>+'Report 13c'!M25</f>
        <v>0</v>
      </c>
    </row>
    <row r="120" spans="1:11" ht="24.75" customHeight="1">
      <c r="A120" s="6503" t="s">
        <v>30</v>
      </c>
      <c r="B120" s="176" t="s">
        <v>401</v>
      </c>
      <c r="C120" s="177" t="str">
        <f>+'Report 13a'!B25</f>
        <v>102 County View Dr. Lake Pleasant NY 12108</v>
      </c>
      <c r="D120" s="178" t="s">
        <v>402</v>
      </c>
      <c r="E120" s="177" t="str">
        <f>+'Report 13b'!B26</f>
        <v>Jade Sherman-Edwards</v>
      </c>
      <c r="F120" s="178" t="s">
        <v>402</v>
      </c>
      <c r="G120" s="177" t="str">
        <f>+'Report 13b'!H26</f>
        <v>Gail P. Teal</v>
      </c>
      <c r="H120" s="178" t="s">
        <v>402</v>
      </c>
      <c r="I120" s="177" t="str">
        <f>+'Report 13c'!B26</f>
        <v>Richard Mayers</v>
      </c>
      <c r="J120" s="178" t="s">
        <v>402</v>
      </c>
      <c r="K120" s="177" t="str">
        <f>+'Report 13c'!H26</f>
        <v>Marrissa Benoit</v>
      </c>
    </row>
    <row r="121" spans="1:11" ht="16.5" customHeight="1">
      <c r="A121" s="6504"/>
      <c r="B121" s="179" t="s">
        <v>403</v>
      </c>
      <c r="C121" s="180" t="str">
        <f>+'Report 13a'!C25</f>
        <v>518-548-4684</v>
      </c>
      <c r="D121" s="184" t="s">
        <v>404</v>
      </c>
      <c r="E121" s="183" t="str">
        <f>+'Report 13b'!C26</f>
        <v>jsherman@hamiltoncountyny.gov</v>
      </c>
      <c r="F121" s="184" t="s">
        <v>404</v>
      </c>
      <c r="G121" s="183" t="str">
        <f>+'Report 13b'!I26</f>
        <v>Gteal@Hamiltoncountyny.gov</v>
      </c>
      <c r="H121" s="184" t="s">
        <v>404</v>
      </c>
      <c r="I121" s="183">
        <f>+'Report 13c'!C26</f>
        <v>0</v>
      </c>
      <c r="J121" s="184" t="s">
        <v>404</v>
      </c>
      <c r="K121" s="183">
        <f>+'Report 13c'!I26</f>
        <v>0</v>
      </c>
    </row>
    <row r="122" spans="1:11" ht="24" customHeight="1">
      <c r="A122" s="6504"/>
      <c r="B122" s="182" t="s">
        <v>405</v>
      </c>
      <c r="C122" s="183">
        <f>+'Report 13a'!D25</f>
        <v>0</v>
      </c>
      <c r="D122" s="184" t="s">
        <v>406</v>
      </c>
      <c r="E122" s="183" t="str">
        <f>+'Report 13b'!D26</f>
        <v>120 Black Bridge Rd Wells NY 12190</v>
      </c>
      <c r="F122" s="184" t="s">
        <v>406</v>
      </c>
      <c r="G122" s="183" t="str">
        <f>+'Report 13b'!J26</f>
        <v>121 Over Look Dr. Lake pleasant NY 12108</v>
      </c>
      <c r="H122" s="184" t="s">
        <v>406</v>
      </c>
      <c r="I122" s="183">
        <f>+'Report 13c'!D26</f>
        <v>0</v>
      </c>
      <c r="J122" s="184" t="s">
        <v>406</v>
      </c>
      <c r="K122" s="183">
        <f>+'Report 13c'!J26</f>
        <v>0</v>
      </c>
    </row>
    <row r="123" spans="1:11" ht="15.75" customHeight="1">
      <c r="A123" s="6504"/>
      <c r="B123" s="182" t="s">
        <v>407</v>
      </c>
      <c r="C123" s="183" t="str">
        <f>+'Report 13a'!E25</f>
        <v>HAMILTONCOUNTYNY.GOV</v>
      </c>
      <c r="D123" s="181" t="s">
        <v>408</v>
      </c>
      <c r="E123" s="180" t="str">
        <f>+'Report 13b'!E26</f>
        <v>518-924-5440</v>
      </c>
      <c r="F123" s="181" t="s">
        <v>408</v>
      </c>
      <c r="G123" s="180">
        <f>+'Report 13b'!K26</f>
        <v>0</v>
      </c>
      <c r="H123" s="181" t="s">
        <v>408</v>
      </c>
      <c r="I123" s="180">
        <f>+'Report 13c'!E26</f>
        <v>0</v>
      </c>
      <c r="J123" s="181" t="s">
        <v>408</v>
      </c>
      <c r="K123" s="180">
        <f>+'Report 13c'!K26</f>
        <v>0</v>
      </c>
    </row>
    <row r="124" spans="1:11" ht="14.25" customHeight="1">
      <c r="A124" s="6504"/>
      <c r="B124" s="179"/>
      <c r="C124" s="180"/>
      <c r="D124" s="181" t="s">
        <v>409</v>
      </c>
      <c r="E124" s="180" t="str">
        <f>+'Report 13b'!F26</f>
        <v>518-415-0270</v>
      </c>
      <c r="F124" s="181" t="s">
        <v>409</v>
      </c>
      <c r="G124" s="180" t="str">
        <f>+'Report 13b'!L26</f>
        <v>58-320-5600</v>
      </c>
      <c r="H124" s="181" t="s">
        <v>409</v>
      </c>
      <c r="I124" s="180">
        <f>+'Report 13c'!F26</f>
        <v>0</v>
      </c>
      <c r="J124" s="181" t="s">
        <v>409</v>
      </c>
      <c r="K124" s="180">
        <f>+'Report 13c'!L26</f>
        <v>0</v>
      </c>
    </row>
    <row r="125" spans="1:11" ht="14.25" customHeight="1">
      <c r="A125" s="6505"/>
      <c r="B125" s="185"/>
      <c r="C125" s="186"/>
      <c r="D125" s="187" t="s">
        <v>410</v>
      </c>
      <c r="E125" s="186" t="str">
        <f>+'Report 13b'!G26</f>
        <v>SHERMAN5233@GMAIL.COM</v>
      </c>
      <c r="F125" s="187" t="s">
        <v>410</v>
      </c>
      <c r="G125" s="186">
        <f>+'Report 13b'!M26</f>
        <v>0</v>
      </c>
      <c r="H125" s="187" t="s">
        <v>410</v>
      </c>
      <c r="I125" s="186">
        <f>+'Report 13c'!G26</f>
        <v>0</v>
      </c>
      <c r="J125" s="187" t="s">
        <v>410</v>
      </c>
      <c r="K125" s="186">
        <f>+'Report 13c'!M26</f>
        <v>0</v>
      </c>
    </row>
    <row r="126" spans="1:11" ht="24.75" customHeight="1">
      <c r="A126" s="6503" t="s">
        <v>31</v>
      </c>
      <c r="B126" s="176" t="s">
        <v>401</v>
      </c>
      <c r="C126" s="177" t="str">
        <f>+'Report 13a'!B26</f>
        <v>109 Mary St Suite 1306 Herkimer NY 13350</v>
      </c>
      <c r="D126" s="178" t="s">
        <v>402</v>
      </c>
      <c r="E126" s="177" t="str">
        <f>+'Report 13b'!B27</f>
        <v>Robert Hoyt</v>
      </c>
      <c r="F126" s="178" t="s">
        <v>402</v>
      </c>
      <c r="G126" s="177" t="str">
        <f>+'Report 13b'!H27</f>
        <v>Teresa Robotham</v>
      </c>
      <c r="H126" s="178" t="s">
        <v>402</v>
      </c>
      <c r="I126" s="177" t="str">
        <f>+'Report 13c'!B27</f>
        <v>Jon Karaffa</v>
      </c>
      <c r="J126" s="178" t="s">
        <v>402</v>
      </c>
      <c r="K126" s="177" t="str">
        <f>+'Report 13c'!H27</f>
        <v>Cody Keeler</v>
      </c>
    </row>
    <row r="127" spans="1:11" ht="16.5" customHeight="1">
      <c r="A127" s="6504"/>
      <c r="B127" s="179" t="s">
        <v>403</v>
      </c>
      <c r="C127" s="180" t="str">
        <f>+'Report 13a'!C26</f>
        <v>315-868-1104</v>
      </c>
      <c r="D127" s="184" t="s">
        <v>404</v>
      </c>
      <c r="E127" s="183" t="str">
        <f>+'Report 13b'!C27</f>
        <v>rhoyt@herkimercountyny.gov</v>
      </c>
      <c r="F127" s="184" t="s">
        <v>404</v>
      </c>
      <c r="G127" s="183" t="str">
        <f>+'Report 13b'!I27</f>
        <v>trobotham@herkimercountyny.gov</v>
      </c>
      <c r="H127" s="184" t="s">
        <v>404</v>
      </c>
      <c r="I127" s="183" t="str">
        <f>+'Report 13c'!C27</f>
        <v>jkaraffa@herkimercountyny.gov</v>
      </c>
      <c r="J127" s="184" t="s">
        <v>404</v>
      </c>
      <c r="K127" s="183" t="str">
        <f>+'Report 13c'!I27</f>
        <v>ckeeler@herkimercountyny.com</v>
      </c>
    </row>
    <row r="128" spans="1:11" ht="24" customHeight="1">
      <c r="A128" s="6504"/>
      <c r="B128" s="182" t="s">
        <v>405</v>
      </c>
      <c r="C128" s="183" t="str">
        <f>+'Report 13a'!D26</f>
        <v>315-867-1106</v>
      </c>
      <c r="D128" s="184" t="s">
        <v>406</v>
      </c>
      <c r="E128" s="183" t="str">
        <f>+'Report 13b'!D27</f>
        <v>2188 State route 80Jordanville 13361</v>
      </c>
      <c r="F128" s="184" t="s">
        <v>406</v>
      </c>
      <c r="G128" s="183" t="str">
        <f>+'Report 13b'!J27</f>
        <v>326 Carlson Rd. Dolgeville NY 13329</v>
      </c>
      <c r="H128" s="184" t="s">
        <v>406</v>
      </c>
      <c r="I128" s="183" t="str">
        <f>+'Report 13c'!D27</f>
        <v>15 Marmet St Mohawk NY 13407</v>
      </c>
      <c r="J128" s="184" t="s">
        <v>406</v>
      </c>
      <c r="K128" s="183" t="str">
        <f>+'Report 13c'!J27</f>
        <v>130 Purdy Rd. Mohawk NY 13407</v>
      </c>
    </row>
    <row r="129" spans="1:11" ht="15.75" customHeight="1">
      <c r="A129" s="6504"/>
      <c r="B129" s="182" t="s">
        <v>407</v>
      </c>
      <c r="C129" s="183" t="str">
        <f>+'Report 13a'!E26</f>
        <v>herkimercountyny.gov/government/board-of-elections/</v>
      </c>
      <c r="D129" s="181" t="s">
        <v>408</v>
      </c>
      <c r="E129" s="180" t="str">
        <f>+'Report 13b'!E27</f>
        <v>N/A</v>
      </c>
      <c r="F129" s="181" t="s">
        <v>408</v>
      </c>
      <c r="G129" s="180" t="str">
        <f>+'Report 13b'!K27</f>
        <v>N/A</v>
      </c>
      <c r="H129" s="181" t="s">
        <v>408</v>
      </c>
      <c r="I129" s="180" t="str">
        <f>+'Report 13c'!E27</f>
        <v>N/A</v>
      </c>
      <c r="J129" s="181" t="s">
        <v>408</v>
      </c>
      <c r="K129" s="180" t="str">
        <f>+'Report 13c'!K27</f>
        <v>N/A</v>
      </c>
    </row>
    <row r="130" spans="1:11" ht="14.25" customHeight="1">
      <c r="A130" s="6504"/>
      <c r="B130" s="179"/>
      <c r="C130" s="180"/>
      <c r="D130" s="181" t="s">
        <v>409</v>
      </c>
      <c r="E130" s="180" t="str">
        <f>+'Report 13b'!F27</f>
        <v>315-360-2556</v>
      </c>
      <c r="F130" s="181" t="s">
        <v>409</v>
      </c>
      <c r="G130" s="180" t="str">
        <f>+'Report 13b'!L27</f>
        <v>315-868-1075</v>
      </c>
      <c r="H130" s="181" t="s">
        <v>409</v>
      </c>
      <c r="I130" s="180" t="str">
        <f>+'Report 13c'!F27</f>
        <v>315-868-9191</v>
      </c>
      <c r="J130" s="181" t="s">
        <v>409</v>
      </c>
      <c r="K130" s="180" t="str">
        <f>+'Report 13c'!L27</f>
        <v>315-985-8140</v>
      </c>
    </row>
    <row r="131" spans="1:11" ht="14.25" customHeight="1">
      <c r="A131" s="6505"/>
      <c r="B131" s="185"/>
      <c r="C131" s="186"/>
      <c r="D131" s="187" t="s">
        <v>410</v>
      </c>
      <c r="E131" s="186" t="str">
        <f>+'Report 13b'!G27</f>
        <v>roberthoyt77@gmail.com</v>
      </c>
      <c r="F131" s="187" t="s">
        <v>410</v>
      </c>
      <c r="G131" s="186" t="str">
        <f>+'Report 13b'!M27</f>
        <v>trobotham70@gmail.com</v>
      </c>
      <c r="H131" s="187" t="s">
        <v>410</v>
      </c>
      <c r="I131" s="186" t="str">
        <f>+'Report 13c'!G27</f>
        <v>jkaraffa84@gmail.com</v>
      </c>
      <c r="J131" s="187" t="s">
        <v>410</v>
      </c>
      <c r="K131" s="186" t="str">
        <f>+'Report 13c'!M27</f>
        <v>cody.keeler@yahoo.com</v>
      </c>
    </row>
    <row r="132" spans="1:11" ht="24.75" customHeight="1">
      <c r="A132" s="6503" t="s">
        <v>32</v>
      </c>
      <c r="B132" s="176" t="s">
        <v>401</v>
      </c>
      <c r="C132" s="177" t="str">
        <f>+'Report 13a'!B27</f>
        <v>175 Arsenal Street, Watertown, NY 13601</v>
      </c>
      <c r="D132" s="178" t="s">
        <v>402</v>
      </c>
      <c r="E132" s="177" t="str">
        <f>+'Report 13b'!B28</f>
        <v>Michelle LaFave</v>
      </c>
      <c r="F132" s="178" t="s">
        <v>402</v>
      </c>
      <c r="G132" s="177" t="str">
        <f>+'Report 13b'!H28</f>
        <v>Tiffany Ladd</v>
      </c>
      <c r="H132" s="178" t="s">
        <v>402</v>
      </c>
      <c r="I132" s="177" t="str">
        <f>+'Report 13c'!B28</f>
        <v>Tamara Gollaher</v>
      </c>
      <c r="J132" s="178" t="s">
        <v>402</v>
      </c>
      <c r="K132" s="177" t="str">
        <f>+'Report 13c'!H28</f>
        <v>Heather Chaffee</v>
      </c>
    </row>
    <row r="133" spans="1:11" ht="16.5" customHeight="1">
      <c r="A133" s="6504"/>
      <c r="B133" s="179" t="s">
        <v>403</v>
      </c>
      <c r="C133" s="180" t="str">
        <f>+'Report 13a'!C27</f>
        <v>315-785-3027</v>
      </c>
      <c r="D133" s="184" t="s">
        <v>404</v>
      </c>
      <c r="E133" s="183" t="str">
        <f>+'Report 13b'!C28</f>
        <v>mlafave@jeffersoncountyny.gov</v>
      </c>
      <c r="F133" s="184" t="s">
        <v>404</v>
      </c>
      <c r="G133" s="183" t="str">
        <f>+'Report 13b'!I28</f>
        <v>tladd@jeffersoncountyny.gov</v>
      </c>
      <c r="H133" s="184" t="s">
        <v>404</v>
      </c>
      <c r="I133" s="183" t="str">
        <f>+'Report 13c'!C28</f>
        <v>tgollaher@jeffersoncountyny.gov</v>
      </c>
      <c r="J133" s="184" t="s">
        <v>404</v>
      </c>
      <c r="K133" s="183" t="str">
        <f>+'Report 13c'!I28</f>
        <v xml:space="preserve">hchaffee@jeffersoncountyny.gov </v>
      </c>
    </row>
    <row r="134" spans="1:11" ht="24" customHeight="1">
      <c r="A134" s="6504"/>
      <c r="B134" s="182" t="s">
        <v>405</v>
      </c>
      <c r="C134" s="183" t="str">
        <f>+'Report 13a'!D27</f>
        <v>315-785-5197</v>
      </c>
      <c r="D134" s="184" t="s">
        <v>406</v>
      </c>
      <c r="E134" s="183" t="str">
        <f>+'Report 13b'!D28</f>
        <v>122 E Church Street, Adams, NY 13605</v>
      </c>
      <c r="F134" s="184" t="s">
        <v>406</v>
      </c>
      <c r="G134" s="183" t="str">
        <f>+'Report 13b'!J28</f>
        <v>117 E. Bradley Street, Dexter, NY 13634</v>
      </c>
      <c r="H134" s="184" t="s">
        <v>406</v>
      </c>
      <c r="I134" s="183" t="str">
        <f>+'Report 13c'!D28</f>
        <v>15097 County Route 63, AdamsCenter, NY 13606</v>
      </c>
      <c r="J134" s="184" t="s">
        <v>406</v>
      </c>
      <c r="K134" s="183" t="str">
        <f>+'Report 13c'!J28</f>
        <v>24660 Bud Lo Dr, Carthage, NY 13619</v>
      </c>
    </row>
    <row r="135" spans="1:11" ht="15.75" customHeight="1">
      <c r="A135" s="6504"/>
      <c r="B135" s="182" t="s">
        <v>407</v>
      </c>
      <c r="C135" s="183" t="str">
        <f>+'Report 13a'!E27</f>
        <v>https://www.jeffersoncountyny.gov/departments/Elections</v>
      </c>
      <c r="D135" s="181" t="s">
        <v>408</v>
      </c>
      <c r="E135" s="180" t="str">
        <f>+'Report 13b'!E28</f>
        <v>N/A</v>
      </c>
      <c r="F135" s="181" t="s">
        <v>408</v>
      </c>
      <c r="G135" s="180" t="str">
        <f>+'Report 13b'!K28</f>
        <v>NA</v>
      </c>
      <c r="H135" s="181" t="s">
        <v>408</v>
      </c>
      <c r="I135" s="180" t="str">
        <f>+'Report 13c'!E28</f>
        <v>NA</v>
      </c>
      <c r="J135" s="181" t="s">
        <v>408</v>
      </c>
      <c r="K135" s="180" t="str">
        <f>+'Report 13c'!K28</f>
        <v>NA</v>
      </c>
    </row>
    <row r="136" spans="1:11" ht="14.25" customHeight="1">
      <c r="A136" s="6504"/>
      <c r="B136" s="179"/>
      <c r="C136" s="180"/>
      <c r="D136" s="181" t="s">
        <v>409</v>
      </c>
      <c r="E136" s="180" t="str">
        <f>+'Report 13b'!F28</f>
        <v>315-489-5924</v>
      </c>
      <c r="F136" s="181" t="s">
        <v>409</v>
      </c>
      <c r="G136" s="180" t="str">
        <f>+'Report 13b'!L28</f>
        <v>516-455-4839</v>
      </c>
      <c r="H136" s="181" t="s">
        <v>409</v>
      </c>
      <c r="I136" s="180" t="str">
        <f>+'Report 13c'!F28</f>
        <v>315-771-1531</v>
      </c>
      <c r="J136" s="181" t="s">
        <v>409</v>
      </c>
      <c r="K136" s="180" t="str">
        <f>+'Report 13c'!L28</f>
        <v>315-775-6947</v>
      </c>
    </row>
    <row r="137" spans="1:11" ht="14.25" customHeight="1">
      <c r="A137" s="6505"/>
      <c r="B137" s="185"/>
      <c r="C137" s="186"/>
      <c r="D137" s="187" t="s">
        <v>410</v>
      </c>
      <c r="E137" s="186" t="str">
        <f>+'Report 13b'!G28</f>
        <v>michelle_lafave@yahoo.com</v>
      </c>
      <c r="F137" s="187" t="s">
        <v>410</v>
      </c>
      <c r="G137" s="186" t="str">
        <f>+'Report 13b'!M28</f>
        <v>tiffy9208@yahoo.com</v>
      </c>
      <c r="H137" s="187" t="s">
        <v>410</v>
      </c>
      <c r="I137" s="186" t="str">
        <f>+'Report 13c'!G28</f>
        <v>tammy3651@gmail.com</v>
      </c>
      <c r="J137" s="187" t="s">
        <v>410</v>
      </c>
      <c r="K137" s="186" t="str">
        <f>+'Report 13c'!M28</f>
        <v>jade_xoxo_3@yahoo.com</v>
      </c>
    </row>
    <row r="138" spans="1:11" ht="39.75" customHeight="1">
      <c r="A138" s="6503" t="s">
        <v>33</v>
      </c>
      <c r="B138" s="176" t="s">
        <v>401</v>
      </c>
      <c r="C138" s="177" t="str">
        <f>+'Report 13a'!B28</f>
        <v xml:space="preserve">Physical Address: 7513 E State St, Lowville, NY 13367                   Mailing Address: 7660 N State St, Lowville, NY 13367 </v>
      </c>
      <c r="D138" s="178" t="s">
        <v>402</v>
      </c>
      <c r="E138" s="177" t="str">
        <f>+'Report 13b'!B29</f>
        <v>Lindsay Burriss</v>
      </c>
      <c r="F138" s="178" t="s">
        <v>402</v>
      </c>
      <c r="G138" s="177" t="str">
        <f>+'Report 13b'!H29</f>
        <v>Ramona Carpenter</v>
      </c>
      <c r="H138" s="178" t="s">
        <v>402</v>
      </c>
      <c r="I138" s="177" t="str">
        <f>+'Report 13c'!B29</f>
        <v>Hannah Wilson</v>
      </c>
      <c r="J138" s="178" t="s">
        <v>402</v>
      </c>
      <c r="K138" s="177" t="str">
        <f>+'Report 13c'!H29</f>
        <v>Devin Kogut</v>
      </c>
    </row>
    <row r="139" spans="1:11" ht="16.5" customHeight="1">
      <c r="A139" s="6504"/>
      <c r="B139" s="179" t="s">
        <v>403</v>
      </c>
      <c r="C139" s="180" t="str">
        <f>+'Report 13a'!C28</f>
        <v>(315)-376-5329</v>
      </c>
      <c r="D139" s="184" t="s">
        <v>404</v>
      </c>
      <c r="E139" s="183" t="str">
        <f>+'Report 13b'!C29</f>
        <v>Lindsayburriss@lewiscounty.ny.gov</v>
      </c>
      <c r="F139" s="184" t="s">
        <v>404</v>
      </c>
      <c r="G139" s="183" t="str">
        <f>+'Report 13b'!I29</f>
        <v>Ramonacarpenter@lewiscounty.ny.gov</v>
      </c>
      <c r="H139" s="184" t="s">
        <v>404</v>
      </c>
      <c r="I139" s="183" t="str">
        <f>+'Report 13c'!C29</f>
        <v>hannahwilson@lewiscounty.ny.gov</v>
      </c>
      <c r="J139" s="184" t="s">
        <v>404</v>
      </c>
      <c r="K139" s="183" t="str">
        <f>+'Report 13c'!I29</f>
        <v>devinkogut@lewiscounty.ny.gov</v>
      </c>
    </row>
    <row r="140" spans="1:11" ht="24" customHeight="1">
      <c r="A140" s="6504"/>
      <c r="B140" s="182" t="s">
        <v>405</v>
      </c>
      <c r="C140" s="183" t="str">
        <f>+'Report 13a'!D28</f>
        <v>None</v>
      </c>
      <c r="D140" s="184" t="s">
        <v>406</v>
      </c>
      <c r="E140" s="183" t="str">
        <f>+'Report 13b'!D29</f>
        <v>Beaver Falls NY 13305</v>
      </c>
      <c r="F140" s="184" t="s">
        <v>406</v>
      </c>
      <c r="G140" s="183" t="str">
        <f>+'Report 13b'!J29</f>
        <v>Lowville NY 13367</v>
      </c>
      <c r="H140" s="184" t="s">
        <v>406</v>
      </c>
      <c r="I140" s="183" t="str">
        <f>+'Report 13c'!D29</f>
        <v>Castorland NY 13626</v>
      </c>
      <c r="J140" s="184" t="s">
        <v>406</v>
      </c>
      <c r="K140" s="183" t="str">
        <f>+'Report 13c'!J29</f>
        <v>Lyons Falls NY 13368</v>
      </c>
    </row>
    <row r="141" spans="1:11" ht="15.75" customHeight="1">
      <c r="A141" s="6504"/>
      <c r="B141" s="182" t="s">
        <v>407</v>
      </c>
      <c r="C141" s="183" t="str">
        <f>+'Report 13a'!E28</f>
        <v>https://lewiscountyny.gov/departments/board-of-elections/</v>
      </c>
      <c r="D141" s="181" t="s">
        <v>408</v>
      </c>
      <c r="E141" s="180" t="str">
        <f>+'Report 13b'!E29</f>
        <v>N/A</v>
      </c>
      <c r="F141" s="181" t="s">
        <v>408</v>
      </c>
      <c r="G141" s="180" t="str">
        <f>+'Report 13b'!K29</f>
        <v>N/A</v>
      </c>
      <c r="H141" s="181" t="s">
        <v>408</v>
      </c>
      <c r="I141" s="180" t="str">
        <f>+'Report 13c'!E29</f>
        <v>N/A</v>
      </c>
      <c r="J141" s="181" t="s">
        <v>408</v>
      </c>
      <c r="K141" s="180" t="str">
        <f>+'Report 13c'!K29</f>
        <v>N/A</v>
      </c>
    </row>
    <row r="142" spans="1:11" ht="14.25" customHeight="1">
      <c r="A142" s="6504"/>
      <c r="B142" s="179"/>
      <c r="C142" s="180"/>
      <c r="D142" s="181" t="s">
        <v>409</v>
      </c>
      <c r="E142" s="180" t="str">
        <f>+'Report 13b'!F29</f>
        <v>315-286-8528</v>
      </c>
      <c r="F142" s="181" t="s">
        <v>409</v>
      </c>
      <c r="G142" s="180" t="str">
        <f>+'Report 13b'!L29</f>
        <v>315-586-2988</v>
      </c>
      <c r="H142" s="181" t="s">
        <v>409</v>
      </c>
      <c r="I142" s="180" t="str">
        <f>+'Report 13c'!F29</f>
        <v>315-729-9250</v>
      </c>
      <c r="J142" s="181" t="s">
        <v>409</v>
      </c>
      <c r="K142" s="180" t="str">
        <f>+'Report 13c'!L29</f>
        <v>315-681-0368</v>
      </c>
    </row>
    <row r="143" spans="1:11" ht="14.25" customHeight="1">
      <c r="A143" s="6505"/>
      <c r="B143" s="185"/>
      <c r="C143" s="186"/>
      <c r="D143" s="187" t="s">
        <v>410</v>
      </c>
      <c r="E143" s="186" t="str">
        <f>+'Report 13b'!G29</f>
        <v>Lindsayburriss@yahoo.com</v>
      </c>
      <c r="F143" s="187" t="s">
        <v>410</v>
      </c>
      <c r="G143" s="186" t="str">
        <f>+'Report 13b'!M29</f>
        <v>rl.carpenter@yahoo.com</v>
      </c>
      <c r="H143" s="187" t="s">
        <v>410</v>
      </c>
      <c r="I143" s="186" t="str">
        <f>+'Report 13c'!G29</f>
        <v>Hannahkayellen21@gmail.com</v>
      </c>
      <c r="J143" s="187" t="s">
        <v>410</v>
      </c>
      <c r="K143" s="186" t="str">
        <f>+'Report 13c'!M29</f>
        <v>dkogut@ymail.com</v>
      </c>
    </row>
    <row r="144" spans="1:11" ht="38.25" customHeight="1">
      <c r="A144" s="6503" t="s">
        <v>34</v>
      </c>
      <c r="B144" s="176" t="s">
        <v>401</v>
      </c>
      <c r="C144" s="177" t="str">
        <f>+'Report 13a'!B29</f>
        <v>6 Court St Room 104 Geneseo, NY 14454</v>
      </c>
      <c r="D144" s="178" t="s">
        <v>402</v>
      </c>
      <c r="E144" s="177" t="str">
        <f>+'Report 13b'!B30</f>
        <v>David M. DiPasquale</v>
      </c>
      <c r="F144" s="178" t="s">
        <v>402</v>
      </c>
      <c r="G144" s="177" t="str">
        <f>+'Report 13b'!H30</f>
        <v>Gary J. Nageldinger</v>
      </c>
      <c r="H144" s="178" t="s">
        <v>402</v>
      </c>
      <c r="I144" s="177" t="str">
        <f>+'Report 13c'!B30</f>
        <v>Amanda M. Coniglio</v>
      </c>
      <c r="J144" s="178" t="s">
        <v>402</v>
      </c>
      <c r="K144" s="177" t="str">
        <f>+'Report 13c'!H30</f>
        <v>Alicia Strain</v>
      </c>
    </row>
    <row r="145" spans="1:11" ht="16.5" customHeight="1">
      <c r="A145" s="6504"/>
      <c r="B145" s="179" t="s">
        <v>403</v>
      </c>
      <c r="C145" s="180" t="str">
        <f>+'Report 13a'!C29</f>
        <v>(585)243-7090</v>
      </c>
      <c r="D145" s="184" t="s">
        <v>404</v>
      </c>
      <c r="E145" s="183" t="str">
        <f>+'Report 13b'!C30</f>
        <v>daviddipasquale@livingstoncountyny.gov</v>
      </c>
      <c r="F145" s="184" t="s">
        <v>404</v>
      </c>
      <c r="G145" s="183" t="str">
        <f>+'Report 13b'!I30</f>
        <v>garynageldinger@livingstoncountyny.goov</v>
      </c>
      <c r="H145" s="184" t="s">
        <v>404</v>
      </c>
      <c r="I145" s="183" t="str">
        <f>+'Report 13c'!C30</f>
        <v>amandaconiglio@livingstoncounty.gov</v>
      </c>
      <c r="J145" s="184" t="s">
        <v>404</v>
      </c>
      <c r="K145" s="183" t="str">
        <f>+'Report 13c'!I30</f>
        <v>aliciastrain@livingstoncountyny.gov</v>
      </c>
    </row>
    <row r="146" spans="1:11" ht="24" customHeight="1">
      <c r="A146" s="6504"/>
      <c r="B146" s="182" t="s">
        <v>405</v>
      </c>
      <c r="C146" s="183" t="str">
        <f>+'Report 13a'!D29</f>
        <v>(585)243-7015</v>
      </c>
      <c r="D146" s="184" t="s">
        <v>406</v>
      </c>
      <c r="E146" s="183" t="str">
        <f>+'Report 13b'!D30</f>
        <v>2 Pine Circle Mount Morris, NY 14510</v>
      </c>
      <c r="F146" s="184" t="s">
        <v>406</v>
      </c>
      <c r="G146" s="183" t="str">
        <f>+'Report 13b'!J30</f>
        <v>9740 Shaw Rd Dalton, NY 14836</v>
      </c>
      <c r="H146" s="184" t="s">
        <v>406</v>
      </c>
      <c r="I146" s="183" t="str">
        <f>+'Report 13c'!D30</f>
        <v>47 Genesee St Mount Morris, NY 14510</v>
      </c>
      <c r="J146" s="184" t="s">
        <v>406</v>
      </c>
      <c r="K146" s="183" t="str">
        <f>+'Report 13c'!J30</f>
        <v>8612 Scipio Rd Nunda, NY 14517</v>
      </c>
    </row>
    <row r="147" spans="1:11" ht="15.75" customHeight="1">
      <c r="A147" s="6504"/>
      <c r="B147" s="182" t="s">
        <v>407</v>
      </c>
      <c r="C147" s="183" t="str">
        <f>+'Report 13a'!E29</f>
        <v>www.https://www.livingstoncountyny.gov/123/Board-of-Elections</v>
      </c>
      <c r="D147" s="181" t="s">
        <v>408</v>
      </c>
      <c r="E147" s="180" t="str">
        <f>+'Report 13b'!E30</f>
        <v>N/A</v>
      </c>
      <c r="F147" s="181" t="s">
        <v>408</v>
      </c>
      <c r="G147" s="180" t="str">
        <f>+'Report 13b'!K30</f>
        <v>N/A</v>
      </c>
      <c r="H147" s="181" t="s">
        <v>408</v>
      </c>
      <c r="I147" s="180" t="str">
        <f>+'Report 13c'!E30</f>
        <v>N/A</v>
      </c>
      <c r="J147" s="181" t="s">
        <v>408</v>
      </c>
      <c r="K147" s="180" t="str">
        <f>+'Report 13c'!K30</f>
        <v>N/A</v>
      </c>
    </row>
    <row r="148" spans="1:11" ht="14.25" customHeight="1">
      <c r="A148" s="6504"/>
      <c r="B148" s="179"/>
      <c r="C148" s="180"/>
      <c r="D148" s="181" t="s">
        <v>409</v>
      </c>
      <c r="E148" s="180" t="str">
        <f>+'Report 13b'!F30</f>
        <v>(585)315-6998</v>
      </c>
      <c r="F148" s="181" t="s">
        <v>409</v>
      </c>
      <c r="G148" s="180" t="str">
        <f>+'Report 13b'!L30</f>
        <v>(585)880-5612</v>
      </c>
      <c r="H148" s="181" t="s">
        <v>409</v>
      </c>
      <c r="I148" s="180" t="str">
        <f>+'Report 13c'!F30</f>
        <v>(585)261-5169</v>
      </c>
      <c r="J148" s="181" t="s">
        <v>409</v>
      </c>
      <c r="K148" s="180" t="str">
        <f>+'Report 13c'!L30</f>
        <v>(585)857-3828</v>
      </c>
    </row>
    <row r="149" spans="1:11" ht="14.25" customHeight="1">
      <c r="A149" s="6505"/>
      <c r="B149" s="185"/>
      <c r="C149" s="186"/>
      <c r="D149" s="187" t="s">
        <v>410</v>
      </c>
      <c r="E149" s="186" t="str">
        <f>+'Report 13b'!G30</f>
        <v>depo@rochester.rr.com</v>
      </c>
      <c r="F149" s="187" t="s">
        <v>410</v>
      </c>
      <c r="G149" s="186" t="str">
        <f>+'Report 13b'!M30</f>
        <v>garynageldinger@gmail.com</v>
      </c>
      <c r="H149" s="187" t="s">
        <v>410</v>
      </c>
      <c r="I149" s="186" t="str">
        <f>+'Report 13c'!G30</f>
        <v>lula1204920@aol.com</v>
      </c>
      <c r="J149" s="187" t="s">
        <v>410</v>
      </c>
      <c r="K149" s="186" t="str">
        <f>+'Report 13c'!M30</f>
        <v>strainalicia@gmail.com</v>
      </c>
    </row>
    <row r="150" spans="1:11" ht="38.25" customHeight="1">
      <c r="A150" s="6503" t="s">
        <v>35</v>
      </c>
      <c r="B150" s="176" t="s">
        <v>401</v>
      </c>
      <c r="C150" s="177" t="str">
        <f>+'Report 13a'!B30</f>
        <v>138 N. Court St. Wampsville NY 13163</v>
      </c>
      <c r="D150" s="178" t="s">
        <v>402</v>
      </c>
      <c r="E150" s="177" t="str">
        <f>+'Report 13b'!B31</f>
        <v>Laura Martino</v>
      </c>
      <c r="F150" s="178" t="s">
        <v>402</v>
      </c>
      <c r="G150" s="177" t="str">
        <f>+'Report 13b'!H31</f>
        <v>Mary Egger</v>
      </c>
      <c r="H150" s="178" t="s">
        <v>402</v>
      </c>
      <c r="I150" s="177" t="str">
        <f>+'Report 13c'!B31</f>
        <v>Maggie Conley</v>
      </c>
      <c r="J150" s="178" t="s">
        <v>402</v>
      </c>
      <c r="K150" s="177" t="str">
        <f>+'Report 13c'!H31</f>
        <v>Kathy Slade</v>
      </c>
    </row>
    <row r="151" spans="1:11" ht="16.5" customHeight="1">
      <c r="A151" s="6504"/>
      <c r="B151" s="179" t="s">
        <v>403</v>
      </c>
      <c r="C151" s="180" t="str">
        <f>+'Report 13a'!C30</f>
        <v>315-366-2231</v>
      </c>
      <c r="D151" s="184" t="s">
        <v>404</v>
      </c>
      <c r="E151" s="183" t="str">
        <f>+'Report 13b'!C31</f>
        <v>laura.martino@madisoncounty.ny.gov</v>
      </c>
      <c r="F151" s="184" t="s">
        <v>404</v>
      </c>
      <c r="G151" s="183" t="str">
        <f>+'Report 13b'!I31</f>
        <v>mary.egger@madisoncounty.ny.gov</v>
      </c>
      <c r="H151" s="184" t="s">
        <v>404</v>
      </c>
      <c r="I151" s="183" t="str">
        <f>+'Report 13c'!C31</f>
        <v>margaret.conley@madisoncounty.ny.gov</v>
      </c>
      <c r="J151" s="184" t="s">
        <v>404</v>
      </c>
      <c r="K151" s="183" t="str">
        <f>+'Report 13c'!I31</f>
        <v>kathy.slade@madisoncounty.ny.gov</v>
      </c>
    </row>
    <row r="152" spans="1:11" ht="24" customHeight="1">
      <c r="A152" s="6504"/>
      <c r="B152" s="182" t="s">
        <v>405</v>
      </c>
      <c r="C152" s="183" t="str">
        <f>+'Report 13a'!D30</f>
        <v>315-366-2532</v>
      </c>
      <c r="D152" s="184" t="s">
        <v>406</v>
      </c>
      <c r="E152" s="183" t="str">
        <f>+'Report 13b'!D31</f>
        <v>1250 Kinderhook Rd. Chittenango, NY 13037</v>
      </c>
      <c r="F152" s="184" t="s">
        <v>406</v>
      </c>
      <c r="G152" s="183" t="str">
        <f>+'Report 13b'!J31</f>
        <v>211 Park Ave Oneida, NY 13421</v>
      </c>
      <c r="H152" s="184" t="s">
        <v>406</v>
      </c>
      <c r="I152" s="183" t="str">
        <f>+'Report 13c'!D31</f>
        <v>36 Farnham St Cazenovia NY 13035</v>
      </c>
      <c r="J152" s="184" t="s">
        <v>406</v>
      </c>
      <c r="K152" s="183" t="str">
        <f>+'Report 13c'!J31</f>
        <v>1063 Abes Way Oneida, NY 13421</v>
      </c>
    </row>
    <row r="153" spans="1:11" ht="25.5" customHeight="1">
      <c r="A153" s="6504"/>
      <c r="B153" s="182" t="s">
        <v>407</v>
      </c>
      <c r="C153" s="183" t="str">
        <f>+'Report 13a'!E30</f>
        <v>https://www.madisoncounty.ny.gov/3009/Board-of-Elections</v>
      </c>
      <c r="D153" s="181" t="s">
        <v>408</v>
      </c>
      <c r="E153" s="180" t="str">
        <f>+'Report 13b'!E31</f>
        <v>N/A</v>
      </c>
      <c r="F153" s="181" t="s">
        <v>408</v>
      </c>
      <c r="G153" s="180" t="str">
        <f>+'Report 13b'!K31</f>
        <v>N/A</v>
      </c>
      <c r="H153" s="181" t="s">
        <v>408</v>
      </c>
      <c r="I153" s="180" t="str">
        <f>+'Report 13c'!E31</f>
        <v>n/a</v>
      </c>
      <c r="J153" s="181" t="s">
        <v>408</v>
      </c>
      <c r="K153" s="180" t="str">
        <f>+'Report 13c'!K31</f>
        <v>n/a</v>
      </c>
    </row>
    <row r="154" spans="1:11" ht="14.25" customHeight="1">
      <c r="A154" s="6504"/>
      <c r="B154" s="179"/>
      <c r="C154" s="180"/>
      <c r="D154" s="181" t="s">
        <v>409</v>
      </c>
      <c r="E154" s="180" t="str">
        <f>+'Report 13b'!F31</f>
        <v>315-314-0363</v>
      </c>
      <c r="F154" s="181" t="s">
        <v>409</v>
      </c>
      <c r="G154" s="180" t="str">
        <f>+'Report 13b'!L31</f>
        <v>315-264-4027</v>
      </c>
      <c r="H154" s="181" t="s">
        <v>409</v>
      </c>
      <c r="I154" s="180" t="str">
        <f>+'Report 13c'!F31</f>
        <v>315-663-4656</v>
      </c>
      <c r="J154" s="181" t="s">
        <v>409</v>
      </c>
      <c r="K154" s="180" t="str">
        <f>+'Report 13c'!L31</f>
        <v>315-558-4826</v>
      </c>
    </row>
    <row r="155" spans="1:11" ht="14.25" customHeight="1">
      <c r="A155" s="6505"/>
      <c r="B155" s="185"/>
      <c r="C155" s="186"/>
      <c r="D155" s="187" t="s">
        <v>410</v>
      </c>
      <c r="E155" s="186" t="str">
        <f>+'Report 13b'!G31</f>
        <v>lauramartino45@gmail.com</v>
      </c>
      <c r="F155" s="187" t="s">
        <v>410</v>
      </c>
      <c r="G155" s="186" t="str">
        <f>+'Report 13b'!M31</f>
        <v>megger9432@gmail.com</v>
      </c>
      <c r="H155" s="187" t="s">
        <v>410</v>
      </c>
      <c r="I155" s="186" t="str">
        <f>+'Report 13c'!G31</f>
        <v>mconley232@gmail.com</v>
      </c>
      <c r="J155" s="187" t="s">
        <v>410</v>
      </c>
      <c r="K155" s="186" t="str">
        <f>+'Report 13c'!M31</f>
        <v>ksladeski@gmail.com</v>
      </c>
    </row>
    <row r="156" spans="1:11" ht="38.25" customHeight="1">
      <c r="A156" s="6503" t="s">
        <v>36</v>
      </c>
      <c r="B156" s="176" t="s">
        <v>401</v>
      </c>
      <c r="C156" s="177" t="str">
        <f>+'Report 13a'!B31</f>
        <v>435 SMITH ST ROCHESTER, NY 14608</v>
      </c>
      <c r="D156" s="178" t="s">
        <v>402</v>
      </c>
      <c r="E156" s="177" t="str">
        <f>+'Report 13b'!B32</f>
        <v>JACKLYN ORTIZ</v>
      </c>
      <c r="F156" s="178" t="s">
        <v>402</v>
      </c>
      <c r="G156" s="177" t="str">
        <f>+'Report 13b'!H32</f>
        <v>PETER D. ELDER</v>
      </c>
      <c r="H156" s="178" t="s">
        <v>402</v>
      </c>
      <c r="I156" s="177" t="str">
        <f>+'Report 13c'!B32</f>
        <v>NATALIE SHEPPARD</v>
      </c>
      <c r="J156" s="178" t="s">
        <v>402</v>
      </c>
      <c r="K156" s="177" t="str">
        <f>+'Report 13c'!H32</f>
        <v>DAVID W. REILICH</v>
      </c>
    </row>
    <row r="157" spans="1:11" ht="16.5" customHeight="1">
      <c r="A157" s="6504"/>
      <c r="B157" s="179" t="s">
        <v>403</v>
      </c>
      <c r="C157" s="180" t="str">
        <f>+'Report 13a'!C31</f>
        <v>585-753-1550</v>
      </c>
      <c r="D157" s="184" t="s">
        <v>404</v>
      </c>
      <c r="E157" s="183" t="str">
        <f>+'Report 13b'!C32</f>
        <v>JackieOrtiz@monroecounty.gov</v>
      </c>
      <c r="F157" s="184" t="s">
        <v>404</v>
      </c>
      <c r="G157" s="183" t="str">
        <f>+'Report 13b'!I32</f>
        <v>PElder@monroecounty.gov</v>
      </c>
      <c r="H157" s="184" t="s">
        <v>404</v>
      </c>
      <c r="I157" s="183" t="str">
        <f>+'Report 13c'!C32</f>
        <v>NatalieSheppard@monroecounty.gov</v>
      </c>
      <c r="J157" s="184" t="s">
        <v>404</v>
      </c>
      <c r="K157" s="183" t="str">
        <f>+'Report 13c'!I32</f>
        <v>DReilich@monroecounty.gov</v>
      </c>
    </row>
    <row r="158" spans="1:11" ht="24" customHeight="1">
      <c r="A158" s="6504"/>
      <c r="B158" s="182" t="s">
        <v>405</v>
      </c>
      <c r="C158" s="183" t="str">
        <f>+'Report 13a'!D31</f>
        <v>585-753-1531</v>
      </c>
      <c r="D158" s="184" t="s">
        <v>406</v>
      </c>
      <c r="E158" s="183" t="str">
        <f>+'Report 13b'!D32</f>
        <v>155 WEILAND WOODS LN ROCHESTER, NY 14626</v>
      </c>
      <c r="F158" s="184" t="s">
        <v>406</v>
      </c>
      <c r="G158" s="183" t="str">
        <f>+'Report 13b'!J32</f>
        <v xml:space="preserve">59 DUNNING AVE WEBSTER, NY 14580 </v>
      </c>
      <c r="H158" s="184" t="s">
        <v>406</v>
      </c>
      <c r="I158" s="183" t="str">
        <f>+'Report 13c'!D32</f>
        <v>376 COLEBOURNE RD ROCHESTER, 14609</v>
      </c>
      <c r="J158" s="184" t="s">
        <v>406</v>
      </c>
      <c r="K158" s="183" t="str">
        <f>+'Report 13c'!J32</f>
        <v>102 BOYD DR ROCHESTER, NY 14616</v>
      </c>
    </row>
    <row r="159" spans="1:11" ht="15.75" customHeight="1">
      <c r="A159" s="6504"/>
      <c r="B159" s="182" t="s">
        <v>407</v>
      </c>
      <c r="C159" s="183" t="str">
        <f>+'Report 13a'!E31</f>
        <v>www.monroecounty.gov/elections</v>
      </c>
      <c r="D159" s="181" t="s">
        <v>408</v>
      </c>
      <c r="E159" s="180" t="str">
        <f>+'Report 13b'!E32</f>
        <v>585-738-6257</v>
      </c>
      <c r="F159" s="181" t="s">
        <v>408</v>
      </c>
      <c r="G159" s="180" t="str">
        <f>+'Report 13b'!K32</f>
        <v>585-520-9253</v>
      </c>
      <c r="H159" s="181" t="s">
        <v>408</v>
      </c>
      <c r="I159" s="180" t="str">
        <f>+'Report 13c'!E32</f>
        <v>585-719-4202</v>
      </c>
      <c r="J159" s="181" t="s">
        <v>408</v>
      </c>
      <c r="K159" s="180" t="str">
        <f>+'Report 13c'!K32</f>
        <v>585-880-2503</v>
      </c>
    </row>
    <row r="160" spans="1:11" ht="14.25" customHeight="1">
      <c r="A160" s="6504"/>
      <c r="B160" s="179"/>
      <c r="C160" s="180"/>
      <c r="D160" s="181" t="s">
        <v>409</v>
      </c>
      <c r="E160" s="180" t="str">
        <f>+'Report 13b'!F32</f>
        <v>585-738-6257</v>
      </c>
      <c r="F160" s="181" t="s">
        <v>409</v>
      </c>
      <c r="G160" s="180" t="str">
        <f>+'Report 13b'!L32</f>
        <v>585-520-9253</v>
      </c>
      <c r="H160" s="181" t="s">
        <v>409</v>
      </c>
      <c r="I160" s="180" t="str">
        <f>+'Report 13c'!F32</f>
        <v>585-719-4202</v>
      </c>
      <c r="J160" s="181" t="s">
        <v>409</v>
      </c>
      <c r="K160" s="180" t="str">
        <f>+'Report 13c'!L32</f>
        <v>585-880-2503</v>
      </c>
    </row>
    <row r="161" spans="1:11" ht="14.25" customHeight="1">
      <c r="A161" s="6505"/>
      <c r="B161" s="185"/>
      <c r="C161" s="186"/>
      <c r="D161" s="187" t="s">
        <v>410</v>
      </c>
      <c r="E161" s="186" t="str">
        <f>+'Report 13b'!G32</f>
        <v>N/A</v>
      </c>
      <c r="F161" s="187" t="s">
        <v>410</v>
      </c>
      <c r="G161" s="186" t="str">
        <f>+'Report 13b'!M32</f>
        <v>N/A</v>
      </c>
      <c r="H161" s="187" t="s">
        <v>410</v>
      </c>
      <c r="I161" s="186" t="str">
        <f>+'Report 13c'!G32</f>
        <v>N/A</v>
      </c>
      <c r="J161" s="187" t="s">
        <v>410</v>
      </c>
      <c r="K161" s="186" t="str">
        <f>+'Report 13c'!M32</f>
        <v>N/A</v>
      </c>
    </row>
    <row r="162" spans="1:11" ht="38.25" customHeight="1">
      <c r="A162" s="6503" t="s">
        <v>37</v>
      </c>
      <c r="B162" s="176" t="s">
        <v>401</v>
      </c>
      <c r="C162" s="177" t="str">
        <f>+'Report 13a'!B32</f>
        <v>9 Park Street, Fonda, New York, 12068</v>
      </c>
      <c r="D162" s="178" t="s">
        <v>402</v>
      </c>
      <c r="E162" s="177" t="str">
        <f>+'Report 13b'!B33</f>
        <v>Caroline A. Swartz</v>
      </c>
      <c r="F162" s="178" t="s">
        <v>402</v>
      </c>
      <c r="G162" s="177" t="str">
        <f>+'Report 13b'!H33</f>
        <v>Shawnna M. Weaver</v>
      </c>
      <c r="H162" s="178" t="s">
        <v>402</v>
      </c>
      <c r="I162" s="177" t="str">
        <f>+'Report 13c'!B33</f>
        <v>Jessica Daniels</v>
      </c>
      <c r="J162" s="178" t="s">
        <v>402</v>
      </c>
      <c r="K162" s="177" t="str">
        <f>+'Report 13c'!H33</f>
        <v>Violet Capece</v>
      </c>
    </row>
    <row r="163" spans="1:11" ht="16.5" customHeight="1">
      <c r="A163" s="6504"/>
      <c r="B163" s="179" t="s">
        <v>403</v>
      </c>
      <c r="C163" s="180" t="str">
        <f>+'Report 13a'!C32</f>
        <v>518-853-8180</v>
      </c>
      <c r="D163" s="184" t="s">
        <v>404</v>
      </c>
      <c r="E163" s="183" t="str">
        <f>+'Report 13b'!C33</f>
        <v>cswartz@co.montgomery.ny.us</v>
      </c>
      <c r="F163" s="184" t="s">
        <v>404</v>
      </c>
      <c r="G163" s="183" t="str">
        <f>+'Report 13b'!I33</f>
        <v>sweaver@co.montgomery.ny.us</v>
      </c>
      <c r="H163" s="184" t="s">
        <v>404</v>
      </c>
      <c r="I163" s="183" t="str">
        <f>+'Report 13c'!C33</f>
        <v>jdaniels@co.montgomery.ny.us</v>
      </c>
      <c r="J163" s="184" t="s">
        <v>404</v>
      </c>
      <c r="K163" s="183" t="str">
        <f>+'Report 13c'!I33</f>
        <v>vcapece@co.montgomery.ny.us</v>
      </c>
    </row>
    <row r="164" spans="1:11" ht="24" customHeight="1">
      <c r="A164" s="6504"/>
      <c r="B164" s="182" t="s">
        <v>405</v>
      </c>
      <c r="C164" s="183" t="str">
        <f>+'Report 13a'!D32</f>
        <v>N/A</v>
      </c>
      <c r="D164" s="184" t="s">
        <v>406</v>
      </c>
      <c r="E164" s="183" t="str">
        <f>+'Report 13b'!D33</f>
        <v>1450 State Highway 163, Canajoharie, New York, 13317</v>
      </c>
      <c r="F164" s="184" t="s">
        <v>406</v>
      </c>
      <c r="G164" s="183" t="str">
        <f>+'Report 13b'!J33</f>
        <v>5 Woodrow Road, Amsterdam, New York, 12010</v>
      </c>
      <c r="H164" s="184" t="s">
        <v>406</v>
      </c>
      <c r="I164" s="183" t="str">
        <f>+'Report 13c'!D33</f>
        <v>6130 State Highway 5, Palatine Bridge, New York, 13428</v>
      </c>
      <c r="J164" s="184" t="s">
        <v>406</v>
      </c>
      <c r="K164" s="183" t="str">
        <f>+'Report 13c'!J33</f>
        <v>4 Karolann Pl,         Fort Plain, NY 13339</v>
      </c>
    </row>
    <row r="165" spans="1:11" ht="39" customHeight="1">
      <c r="A165" s="6504"/>
      <c r="B165" s="182" t="s">
        <v>407</v>
      </c>
      <c r="C165" s="183" t="str">
        <f>+'Report 13a'!E32</f>
        <v>https://www.montgomerycountyny.gov/web/sites/departments/boe/default.asp</v>
      </c>
      <c r="D165" s="181" t="s">
        <v>408</v>
      </c>
      <c r="E165" s="180" t="str">
        <f>+'Report 13b'!E33</f>
        <v>N/A</v>
      </c>
      <c r="F165" s="181" t="s">
        <v>408</v>
      </c>
      <c r="G165" s="180" t="str">
        <f>+'Report 13b'!K33</f>
        <v>N/A</v>
      </c>
      <c r="H165" s="181" t="s">
        <v>408</v>
      </c>
      <c r="I165" s="180" t="str">
        <f>+'Report 13c'!E33</f>
        <v>N/A</v>
      </c>
      <c r="J165" s="181" t="s">
        <v>408</v>
      </c>
      <c r="K165" s="180" t="str">
        <f>+'Report 13c'!K33</f>
        <v>N/A</v>
      </c>
    </row>
    <row r="166" spans="1:11" ht="14.25" customHeight="1">
      <c r="A166" s="6504"/>
      <c r="B166" s="179"/>
      <c r="C166" s="180"/>
      <c r="D166" s="181" t="s">
        <v>409</v>
      </c>
      <c r="E166" s="180" t="str">
        <f>+'Report 13b'!F33</f>
        <v>518-390-0481</v>
      </c>
      <c r="F166" s="181" t="s">
        <v>409</v>
      </c>
      <c r="G166" s="180" t="str">
        <f>+'Report 13b'!L33</f>
        <v>518-409-5740</v>
      </c>
      <c r="H166" s="181" t="s">
        <v>409</v>
      </c>
      <c r="I166" s="180" t="str">
        <f>+'Report 13c'!F33</f>
        <v>518-332-1217</v>
      </c>
      <c r="J166" s="181" t="s">
        <v>409</v>
      </c>
      <c r="K166" s="180" t="str">
        <f>+'Report 13c'!L33</f>
        <v>941-544-1947</v>
      </c>
    </row>
    <row r="167" spans="1:11" ht="14.25" customHeight="1">
      <c r="A167" s="6505"/>
      <c r="B167" s="185"/>
      <c r="C167" s="186"/>
      <c r="D167" s="187" t="s">
        <v>410</v>
      </c>
      <c r="E167" s="186">
        <f>+'Report 13b'!G33</f>
        <v>0</v>
      </c>
      <c r="F167" s="187" t="s">
        <v>410</v>
      </c>
      <c r="G167" s="186" t="str">
        <f>+'Report 13b'!M33</f>
        <v>meyers.shawnna@gmail.com</v>
      </c>
      <c r="H167" s="187" t="s">
        <v>410</v>
      </c>
      <c r="I167" s="186">
        <f>+'Report 13c'!G33</f>
        <v>0</v>
      </c>
      <c r="J167" s="187" t="s">
        <v>410</v>
      </c>
      <c r="K167" s="186">
        <f>+'Report 13c'!M33</f>
        <v>0</v>
      </c>
    </row>
    <row r="168" spans="1:11" ht="31.5" customHeight="1">
      <c r="A168" s="6503" t="s">
        <v>38</v>
      </c>
      <c r="B168" s="176" t="s">
        <v>401</v>
      </c>
      <c r="C168" s="177" t="str">
        <f>+'Report 13a'!B33</f>
        <v xml:space="preserve">240 Old Country Rd., 5th Floor PO Box 9002, Mineola, NY 11501 </v>
      </c>
      <c r="D168" s="178" t="s">
        <v>402</v>
      </c>
      <c r="E168" s="177" t="str">
        <f>+'Report 13b'!B34</f>
        <v>James Scheuerman</v>
      </c>
      <c r="F168" s="178" t="s">
        <v>402</v>
      </c>
      <c r="G168" s="177" t="str">
        <f>+'Report 13b'!H34</f>
        <v>James V. Moriarty</v>
      </c>
      <c r="H168" s="178" t="s">
        <v>402</v>
      </c>
      <c r="I168" s="177" t="str">
        <f>+'Report 13c'!B34</f>
        <v>VACANT</v>
      </c>
      <c r="J168" s="178" t="s">
        <v>402</v>
      </c>
      <c r="K168" s="177" t="str">
        <f>+'Report 13c'!H34</f>
        <v>VACANT</v>
      </c>
    </row>
    <row r="169" spans="1:11" ht="16.5" customHeight="1">
      <c r="A169" s="6504"/>
      <c r="B169" s="179" t="s">
        <v>403</v>
      </c>
      <c r="C169" s="180" t="str">
        <f>+'Report 13a'!C33</f>
        <v>(516) 571-VOTE (-8683)</v>
      </c>
      <c r="D169" s="184" t="s">
        <v>404</v>
      </c>
      <c r="E169" s="183" t="str">
        <f>+'Report 13b'!C34</f>
        <v>jscheuerman@nassaucountyny.gov</v>
      </c>
      <c r="F169" s="184" t="s">
        <v>404</v>
      </c>
      <c r="G169" s="183" t="str">
        <f>+'Report 13b'!I34</f>
        <v>jmoriarty@nassaucountyny.gov</v>
      </c>
      <c r="H169" s="184" t="s">
        <v>404</v>
      </c>
      <c r="I169" s="183" t="str">
        <f>+'Report 13c'!C34</f>
        <v>N/A</v>
      </c>
      <c r="J169" s="184" t="s">
        <v>404</v>
      </c>
      <c r="K169" s="183" t="str">
        <f>+'Report 13c'!I34</f>
        <v>N/A</v>
      </c>
    </row>
    <row r="170" spans="1:11" ht="24" customHeight="1">
      <c r="A170" s="6504"/>
      <c r="B170" s="182" t="s">
        <v>405</v>
      </c>
      <c r="C170" s="183" t="str">
        <f>+'Report 13a'!D33</f>
        <v>(516) 571-2058</v>
      </c>
      <c r="D170" s="184" t="s">
        <v>406</v>
      </c>
      <c r="E170" s="183" t="str">
        <f>+'Report 13b'!D34</f>
        <v>21 Smith St.        Glen Head, NY</v>
      </c>
      <c r="F170" s="184" t="s">
        <v>406</v>
      </c>
      <c r="G170" s="183" t="str">
        <f>+'Report 13b'!J34</f>
        <v>154 E. Walnut St.,     Long Beach, NY</v>
      </c>
      <c r="H170" s="184" t="s">
        <v>406</v>
      </c>
      <c r="I170" s="183" t="str">
        <f>+'Report 13c'!D34</f>
        <v>N/A</v>
      </c>
      <c r="J170" s="184" t="s">
        <v>406</v>
      </c>
      <c r="K170" s="183" t="str">
        <f>+'Report 13c'!J34</f>
        <v>N/A</v>
      </c>
    </row>
    <row r="171" spans="1:11" ht="27.75" customHeight="1">
      <c r="A171" s="6504"/>
      <c r="B171" s="182" t="s">
        <v>407</v>
      </c>
      <c r="C171" s="183" t="str">
        <f>+'Report 13a'!E33</f>
        <v>www.nassauVotes.com</v>
      </c>
      <c r="D171" s="181" t="s">
        <v>408</v>
      </c>
      <c r="E171" s="180" t="str">
        <f>+'Report 13b'!E34</f>
        <v>N/A</v>
      </c>
      <c r="F171" s="181" t="s">
        <v>408</v>
      </c>
      <c r="G171" s="180" t="str">
        <f>+'Report 13b'!K34</f>
        <v>n/a</v>
      </c>
      <c r="H171" s="181" t="s">
        <v>408</v>
      </c>
      <c r="I171" s="180" t="str">
        <f>+'Report 13c'!E34</f>
        <v>N/A</v>
      </c>
      <c r="J171" s="181" t="s">
        <v>408</v>
      </c>
      <c r="K171" s="180" t="str">
        <f>+'Report 13c'!K34</f>
        <v>N/A</v>
      </c>
    </row>
    <row r="172" spans="1:11" ht="14.25" customHeight="1">
      <c r="A172" s="6504"/>
      <c r="B172" s="179"/>
      <c r="C172" s="180"/>
      <c r="D172" s="181" t="s">
        <v>409</v>
      </c>
      <c r="E172" s="180" t="str">
        <f>+'Report 13b'!F34</f>
        <v>N/A</v>
      </c>
      <c r="F172" s="181" t="s">
        <v>409</v>
      </c>
      <c r="G172" s="180" t="str">
        <f>+'Report 13b'!L34</f>
        <v>n/a</v>
      </c>
      <c r="H172" s="181" t="s">
        <v>409</v>
      </c>
      <c r="I172" s="180" t="str">
        <f>+'Report 13c'!F34</f>
        <v>N/A</v>
      </c>
      <c r="J172" s="181" t="s">
        <v>409</v>
      </c>
      <c r="K172" s="180" t="str">
        <f>+'Report 13c'!L34</f>
        <v>N/A</v>
      </c>
    </row>
    <row r="173" spans="1:11" ht="14.25" customHeight="1">
      <c r="A173" s="6505"/>
      <c r="B173" s="185"/>
      <c r="C173" s="186"/>
      <c r="D173" s="187" t="s">
        <v>410</v>
      </c>
      <c r="E173" s="186" t="str">
        <f>+'Report 13b'!G34</f>
        <v>jamesscheuerman@gmail.com</v>
      </c>
      <c r="F173" s="187" t="s">
        <v>410</v>
      </c>
      <c r="G173" s="186" t="str">
        <f>+'Report 13b'!M34</f>
        <v>n/a</v>
      </c>
      <c r="H173" s="187" t="s">
        <v>410</v>
      </c>
      <c r="I173" s="186" t="str">
        <f>+'Report 13c'!G34</f>
        <v>N/A</v>
      </c>
      <c r="J173" s="187" t="s">
        <v>410</v>
      </c>
      <c r="K173" s="186" t="str">
        <f>+'Report 13c'!M34</f>
        <v>N/A</v>
      </c>
    </row>
    <row r="174" spans="1:11" ht="28.5" customHeight="1">
      <c r="A174" s="6503" t="s">
        <v>39</v>
      </c>
      <c r="B174" s="176" t="s">
        <v>401</v>
      </c>
      <c r="C174" s="177" t="str">
        <f>+'Report 13a'!B34</f>
        <v>111 Main St. Suite 100, Lockport, NY 14094</v>
      </c>
      <c r="D174" s="178" t="s">
        <v>402</v>
      </c>
      <c r="E174" s="177" t="str">
        <f>+'Report 13b'!B35</f>
        <v>Lora A. Allen</v>
      </c>
      <c r="F174" s="178" t="s">
        <v>402</v>
      </c>
      <c r="G174" s="177" t="str">
        <f>+'Report 13b'!H35</f>
        <v>Jennifer A. Sandonato</v>
      </c>
      <c r="H174" s="178" t="s">
        <v>402</v>
      </c>
      <c r="I174" s="177">
        <f>+'Report 13c'!B35</f>
        <v>0</v>
      </c>
      <c r="J174" s="178" t="s">
        <v>402</v>
      </c>
      <c r="K174" s="177" t="str">
        <f>+'Report 13c'!H35</f>
        <v>Michael P. Carney</v>
      </c>
    </row>
    <row r="175" spans="1:11" ht="25.5" customHeight="1">
      <c r="A175" s="6504"/>
      <c r="B175" s="182" t="s">
        <v>403</v>
      </c>
      <c r="C175" s="183" t="str">
        <f>+'Report 13a'!C34</f>
        <v>716-438-4040/716-438-4041</v>
      </c>
      <c r="D175" s="184" t="s">
        <v>404</v>
      </c>
      <c r="E175" s="183" t="str">
        <f>+'Report 13b'!C35</f>
        <v>Lora.Allen@niagaracounty.gov</v>
      </c>
      <c r="F175" s="184" t="s">
        <v>404</v>
      </c>
      <c r="G175" s="183" t="str">
        <f>+'Report 13b'!I35</f>
        <v>Jennifer.Sandonato@niagaracounty.gov</v>
      </c>
      <c r="H175" s="184" t="s">
        <v>404</v>
      </c>
      <c r="I175" s="183">
        <f>+'Report 13c'!C35</f>
        <v>0</v>
      </c>
      <c r="J175" s="184" t="s">
        <v>404</v>
      </c>
      <c r="K175" s="183" t="str">
        <f>+'Report 13c'!I35</f>
        <v>Michael.Carney@niagaracounty.gov</v>
      </c>
    </row>
    <row r="176" spans="1:11" ht="24" customHeight="1">
      <c r="A176" s="6504"/>
      <c r="B176" s="182" t="s">
        <v>405</v>
      </c>
      <c r="C176" s="183" t="str">
        <f>+'Report 13a'!D34</f>
        <v>716-438-4054</v>
      </c>
      <c r="D176" s="184" t="s">
        <v>406</v>
      </c>
      <c r="E176" s="183" t="str">
        <f>+'Report 13b'!D35</f>
        <v>1656 Michigan Ave., Niagara Falls, NY 14305</v>
      </c>
      <c r="F176" s="184" t="s">
        <v>406</v>
      </c>
      <c r="G176" s="183" t="str">
        <f>+'Report 13b'!J35</f>
        <v>3457 Lakewood Dr., North Tonawanda, NY 14120</v>
      </c>
      <c r="H176" s="184" t="s">
        <v>406</v>
      </c>
      <c r="I176" s="183">
        <f>+'Report 13c'!D35</f>
        <v>0</v>
      </c>
      <c r="J176" s="184" t="s">
        <v>406</v>
      </c>
      <c r="K176" s="183" t="str">
        <f>+'Report 13c'!J35</f>
        <v>407 Bennett St., North Tonawanda, NY 14120</v>
      </c>
    </row>
    <row r="177" spans="1:11" ht="21" customHeight="1">
      <c r="A177" s="6504"/>
      <c r="B177" s="182" t="s">
        <v>407</v>
      </c>
      <c r="C177" s="183" t="str">
        <f>+'Report 13a'!E34</f>
        <v>www.elections.niagara.ny.us</v>
      </c>
      <c r="D177" s="181" t="s">
        <v>408</v>
      </c>
      <c r="E177" s="180">
        <f>+'Report 13b'!E35</f>
        <v>0</v>
      </c>
      <c r="F177" s="181" t="s">
        <v>408</v>
      </c>
      <c r="G177" s="180">
        <f>+'Report 13b'!K35</f>
        <v>0</v>
      </c>
      <c r="H177" s="181" t="s">
        <v>408</v>
      </c>
      <c r="I177" s="180">
        <f>+'Report 13c'!E35</f>
        <v>0</v>
      </c>
      <c r="J177" s="181" t="s">
        <v>408</v>
      </c>
      <c r="K177" s="180" t="str">
        <f>+'Report 13c'!K35</f>
        <v>716-694-9274</v>
      </c>
    </row>
    <row r="178" spans="1:11" ht="14.25" customHeight="1">
      <c r="A178" s="6504"/>
      <c r="B178" s="179"/>
      <c r="C178" s="180"/>
      <c r="D178" s="181" t="s">
        <v>409</v>
      </c>
      <c r="E178" s="180" t="str">
        <f>+'Report 13b'!F35</f>
        <v>716-417-4356</v>
      </c>
      <c r="F178" s="181" t="s">
        <v>409</v>
      </c>
      <c r="G178" s="180" t="str">
        <f>+'Report 13b'!L35</f>
        <v>716-909-1057</v>
      </c>
      <c r="H178" s="181" t="s">
        <v>409</v>
      </c>
      <c r="I178" s="180">
        <f>+'Report 13c'!F35</f>
        <v>0</v>
      </c>
      <c r="J178" s="181" t="s">
        <v>409</v>
      </c>
      <c r="K178" s="180">
        <f>+'Report 13c'!L35</f>
        <v>0</v>
      </c>
    </row>
    <row r="179" spans="1:11" ht="14.25" customHeight="1">
      <c r="A179" s="6505"/>
      <c r="B179" s="185"/>
      <c r="C179" s="186"/>
      <c r="D179" s="187" t="s">
        <v>410</v>
      </c>
      <c r="E179" s="186">
        <f>+'Report 13b'!G35</f>
        <v>0</v>
      </c>
      <c r="F179" s="187" t="s">
        <v>410</v>
      </c>
      <c r="G179" s="186">
        <f>+'Report 13b'!M35</f>
        <v>0</v>
      </c>
      <c r="H179" s="187" t="s">
        <v>410</v>
      </c>
      <c r="I179" s="186">
        <f>+'Report 13c'!G35</f>
        <v>0</v>
      </c>
      <c r="J179" s="187" t="s">
        <v>410</v>
      </c>
      <c r="K179" s="186">
        <f>+'Report 13c'!M35</f>
        <v>0</v>
      </c>
    </row>
    <row r="180" spans="1:11" ht="28.5" customHeight="1">
      <c r="A180" s="6503" t="s">
        <v>40</v>
      </c>
      <c r="B180" s="176" t="s">
        <v>401</v>
      </c>
      <c r="C180" s="177" t="str">
        <f>+'Report 13a'!B35</f>
        <v xml:space="preserve">Union Station, 321 Main St. 3rd Floor. Utica NY 13501
</v>
      </c>
      <c r="D180" s="178" t="s">
        <v>402</v>
      </c>
      <c r="E180" s="177" t="str">
        <f>+'Report 13b'!B36</f>
        <v>Sarah F. Bormann</v>
      </c>
      <c r="F180" s="178" t="s">
        <v>402</v>
      </c>
      <c r="G180" s="177" t="str">
        <f>+'Report 13b'!H36</f>
        <v>Nichole D. Shortell</v>
      </c>
      <c r="H180" s="178" t="s">
        <v>402</v>
      </c>
      <c r="I180" s="177" t="str">
        <f>+'Report 13c'!B36</f>
        <v>Al (Clarence) Farrier</v>
      </c>
      <c r="J180" s="178" t="s">
        <v>402</v>
      </c>
      <c r="K180" s="177" t="str">
        <f>+'Report 13c'!H36</f>
        <v>Julia Cusworth</v>
      </c>
    </row>
    <row r="181" spans="1:11" ht="25.5" customHeight="1">
      <c r="A181" s="6504"/>
      <c r="B181" s="182" t="s">
        <v>403</v>
      </c>
      <c r="C181" s="183" t="str">
        <f>+'Report 13a'!C35</f>
        <v>315-798-5765</v>
      </c>
      <c r="D181" s="184" t="s">
        <v>404</v>
      </c>
      <c r="E181" s="183" t="str">
        <f>+'Report 13b'!C36</f>
        <v>sbormann@oneidacountyny.gov</v>
      </c>
      <c r="F181" s="184" t="s">
        <v>404</v>
      </c>
      <c r="G181" s="183" t="str">
        <f>+'Report 13b'!I36</f>
        <v>nshortell@oneidacountyny.gov</v>
      </c>
      <c r="H181" s="184" t="s">
        <v>404</v>
      </c>
      <c r="I181" s="183" t="str">
        <f>+'Report 13c'!C36</f>
        <v>cfarrier@oneidacountyny.gov</v>
      </c>
      <c r="J181" s="184" t="s">
        <v>404</v>
      </c>
      <c r="K181" s="183" t="str">
        <f>+'Report 13c'!I36</f>
        <v>jcusworth@oneidacountyny.gov</v>
      </c>
    </row>
    <row r="182" spans="1:11" ht="24" customHeight="1">
      <c r="A182" s="6504"/>
      <c r="B182" s="182" t="s">
        <v>405</v>
      </c>
      <c r="C182" s="183" t="str">
        <f>+'Report 13a'!D35</f>
        <v>315-798-6412</v>
      </c>
      <c r="D182" s="184" t="s">
        <v>406</v>
      </c>
      <c r="E182" s="183" t="str">
        <f>+'Report 13b'!D36</f>
        <v>68 Seneca Ave, Oneida Castle NY 13412</v>
      </c>
      <c r="F182" s="184" t="s">
        <v>406</v>
      </c>
      <c r="G182" s="183" t="str">
        <f>+'Report 13b'!J36</f>
        <v>105 Second St. Camden, NY 13316</v>
      </c>
      <c r="H182" s="184" t="s">
        <v>406</v>
      </c>
      <c r="I182" s="183" t="str">
        <f>+'Report 13c'!D36</f>
        <v>147 Mappa Ave. Barneveld, NY 13304</v>
      </c>
      <c r="J182" s="184" t="s">
        <v>406</v>
      </c>
      <c r="K182" s="183" t="str">
        <f>+'Report 13c'!J36</f>
        <v>9163 Grange Hill Road. New Hartford, NY 13413</v>
      </c>
    </row>
    <row r="183" spans="1:11" ht="21" customHeight="1">
      <c r="A183" s="6504"/>
      <c r="B183" s="182" t="s">
        <v>407</v>
      </c>
      <c r="C183" s="183" t="str">
        <f>+'Report 13a'!E35</f>
        <v>www.oneidacountynyvotes.com</v>
      </c>
      <c r="D183" s="181" t="s">
        <v>408</v>
      </c>
      <c r="E183" s="180" t="str">
        <f>+'Report 13b'!E36</f>
        <v>N/A</v>
      </c>
      <c r="F183" s="181" t="s">
        <v>408</v>
      </c>
      <c r="G183" s="180" t="str">
        <f>+'Report 13b'!K36</f>
        <v>315-245-2453</v>
      </c>
      <c r="H183" s="181" t="s">
        <v>408</v>
      </c>
      <c r="I183" s="180" t="str">
        <f>+'Report 13c'!E36</f>
        <v>N/A</v>
      </c>
      <c r="J183" s="181" t="s">
        <v>408</v>
      </c>
      <c r="K183" s="180" t="str">
        <f>+'Report 13c'!K36</f>
        <v>N/A</v>
      </c>
    </row>
    <row r="184" spans="1:11" ht="14.25" customHeight="1">
      <c r="A184" s="6504"/>
      <c r="B184" s="179"/>
      <c r="C184" s="180"/>
      <c r="D184" s="181" t="s">
        <v>409</v>
      </c>
      <c r="E184" s="180" t="str">
        <f>+'Report 13b'!F36</f>
        <v>315-725-4111</v>
      </c>
      <c r="F184" s="181" t="s">
        <v>409</v>
      </c>
      <c r="G184" s="180" t="str">
        <f>+'Report 13b'!L36</f>
        <v>315-335-1109</v>
      </c>
      <c r="H184" s="181" t="s">
        <v>409</v>
      </c>
      <c r="I184" s="180" t="str">
        <f>+'Report 13c'!F36</f>
        <v>315-269-6879</v>
      </c>
      <c r="J184" s="181" t="s">
        <v>409</v>
      </c>
      <c r="K184" s="180" t="str">
        <f>+'Report 13c'!L36</f>
        <v>(315)796-9828</v>
      </c>
    </row>
    <row r="185" spans="1:11" ht="14.25" customHeight="1">
      <c r="A185" s="6505"/>
      <c r="B185" s="185"/>
      <c r="C185" s="186"/>
      <c r="D185" s="187" t="s">
        <v>410</v>
      </c>
      <c r="E185" s="186" t="str">
        <f>+'Report 13b'!G36</f>
        <v>sarah.bormann@gmail.com</v>
      </c>
      <c r="F185" s="187" t="s">
        <v>410</v>
      </c>
      <c r="G185" s="186" t="str">
        <f>+'Report 13b'!M36</f>
        <v>nriesterer13@gmail.com</v>
      </c>
      <c r="H185" s="187" t="s">
        <v>410</v>
      </c>
      <c r="I185" s="186" t="str">
        <f>+'Report 13c'!G36</f>
        <v>kendoszar@gmail.com</v>
      </c>
      <c r="J185" s="187" t="s">
        <v>410</v>
      </c>
      <c r="K185" s="186" t="str">
        <f>+'Report 13c'!M36</f>
        <v>cusworthjulia@gmail.com</v>
      </c>
    </row>
    <row r="186" spans="1:11" ht="28.5" customHeight="1">
      <c r="A186" s="6503" t="s">
        <v>41</v>
      </c>
      <c r="B186" s="176" t="s">
        <v>401</v>
      </c>
      <c r="C186" s="177" t="str">
        <f>+'Report 13a'!B36</f>
        <v>1000 Erie Blvd West, Syracuse, NY 13204</v>
      </c>
      <c r="D186" s="178" t="s">
        <v>402</v>
      </c>
      <c r="E186" s="177" t="str">
        <f>+'Report 13b'!B37</f>
        <v>Dustin M. Czarny</v>
      </c>
      <c r="F186" s="178" t="s">
        <v>402</v>
      </c>
      <c r="G186" s="177" t="str">
        <f>+'Report 13b'!H37</f>
        <v>Kevin P. Ryan</v>
      </c>
      <c r="H186" s="178" t="s">
        <v>402</v>
      </c>
      <c r="I186" s="177" t="str">
        <f>+'Report 13c'!B37</f>
        <v>Desiree LaFave</v>
      </c>
      <c r="J186" s="178" t="s">
        <v>402</v>
      </c>
      <c r="K186" s="177" t="str">
        <f>+'Report 13c'!H37</f>
        <v>Nicole Walsh</v>
      </c>
    </row>
    <row r="187" spans="1:11" ht="25.5" customHeight="1">
      <c r="A187" s="6504"/>
      <c r="B187" s="182" t="s">
        <v>403</v>
      </c>
      <c r="C187" s="183" t="str">
        <f>+'Report 13a'!C36</f>
        <v>315-435-8683</v>
      </c>
      <c r="D187" s="184" t="s">
        <v>404</v>
      </c>
      <c r="E187" s="183" t="str">
        <f>+'Report 13b'!C37</f>
        <v>dustinczarny@ongov.net</v>
      </c>
      <c r="F187" s="184" t="s">
        <v>404</v>
      </c>
      <c r="G187" s="183" t="str">
        <f>+'Report 13b'!I37</f>
        <v>kevinryan@ongov.net</v>
      </c>
      <c r="H187" s="184" t="s">
        <v>404</v>
      </c>
      <c r="I187" s="183" t="str">
        <f>+'Report 13c'!C37</f>
        <v>desireelafave@ongov.net</v>
      </c>
      <c r="J187" s="184" t="s">
        <v>404</v>
      </c>
      <c r="K187" s="183" t="str">
        <f>+'Report 13c'!I37</f>
        <v>nicolewalsh@ongov.net</v>
      </c>
    </row>
    <row r="188" spans="1:11" ht="24" customHeight="1">
      <c r="A188" s="6504"/>
      <c r="B188" s="182" t="s">
        <v>405</v>
      </c>
      <c r="C188" s="183" t="str">
        <f>+'Report 13a'!D36</f>
        <v>315-435-8451</v>
      </c>
      <c r="D188" s="184" t="s">
        <v>406</v>
      </c>
      <c r="E188" s="183" t="str">
        <f>+'Report 13b'!D37</f>
        <v>213 Melbourne Ave, Syracuse, NY 13224</v>
      </c>
      <c r="F188" s="184" t="s">
        <v>406</v>
      </c>
      <c r="G188" s="183" t="str">
        <f>+'Report 13b'!J37</f>
        <v>213 Strathmore Dr, Syracuse, NY 13207</v>
      </c>
      <c r="H188" s="184" t="s">
        <v>406</v>
      </c>
      <c r="I188" s="183" t="str">
        <f>+'Report 13c'!D37</f>
        <v>408 S Franklin St, Apt 14, Syracuse, NY  13202</v>
      </c>
      <c r="J188" s="184" t="s">
        <v>406</v>
      </c>
      <c r="K188" s="183" t="str">
        <f>+'Report 13c'!J37</f>
        <v>8601 Button Rd, Cicero, NY  13039</v>
      </c>
    </row>
    <row r="189" spans="1:11" ht="38.25" customHeight="1">
      <c r="A189" s="6504"/>
      <c r="B189" s="182" t="s">
        <v>407</v>
      </c>
      <c r="C189" s="183" t="str">
        <f>+'Report 13a'!E36</f>
        <v>http://www.onvote.net</v>
      </c>
      <c r="D189" s="181" t="s">
        <v>408</v>
      </c>
      <c r="E189" s="180" t="str">
        <f>+'Report 13b'!E37</f>
        <v> </v>
      </c>
      <c r="F189" s="181" t="s">
        <v>408</v>
      </c>
      <c r="G189" s="180">
        <f>+'Report 13b'!K37</f>
        <v>0</v>
      </c>
      <c r="H189" s="181" t="s">
        <v>408</v>
      </c>
      <c r="I189" s="180">
        <f>+'Report 13c'!E37</f>
        <v>0</v>
      </c>
      <c r="J189" s="181" t="s">
        <v>408</v>
      </c>
      <c r="K189" s="180">
        <f>+'Report 13c'!K37</f>
        <v>0</v>
      </c>
    </row>
    <row r="190" spans="1:11" ht="14.25" customHeight="1">
      <c r="A190" s="6504"/>
      <c r="B190" s="179"/>
      <c r="C190" s="180"/>
      <c r="D190" s="181" t="s">
        <v>409</v>
      </c>
      <c r="E190" s="180" t="str">
        <f>+'Report 13b'!F37</f>
        <v>315-383-4318</v>
      </c>
      <c r="F190" s="181" t="s">
        <v>409</v>
      </c>
      <c r="G190" s="180" t="str">
        <f>+'Report 13b'!L37</f>
        <v>315-427-1923</v>
      </c>
      <c r="H190" s="181" t="s">
        <v>409</v>
      </c>
      <c r="I190" s="180">
        <f>+'Report 13c'!F37</f>
        <v>0</v>
      </c>
      <c r="J190" s="181" t="s">
        <v>409</v>
      </c>
      <c r="K190" s="180" t="str">
        <f>+'Report 13c'!L37</f>
        <v>315-657-1147</v>
      </c>
    </row>
    <row r="191" spans="1:11" ht="14.25" customHeight="1">
      <c r="A191" s="6505"/>
      <c r="B191" s="185"/>
      <c r="C191" s="186"/>
      <c r="D191" s="187" t="s">
        <v>410</v>
      </c>
      <c r="E191" s="186" t="str">
        <f>+'Report 13b'!G37</f>
        <v> </v>
      </c>
      <c r="F191" s="187" t="s">
        <v>410</v>
      </c>
      <c r="G191" s="186" t="str">
        <f>+'Report 13b'!M37</f>
        <v>kpryanesq@gmail.com</v>
      </c>
      <c r="H191" s="187" t="s">
        <v>410</v>
      </c>
      <c r="I191" s="186">
        <f>+'Report 13c'!G37</f>
        <v>0</v>
      </c>
      <c r="J191" s="187" t="s">
        <v>410</v>
      </c>
      <c r="K191" s="186">
        <f>+'Report 13c'!M37</f>
        <v>0</v>
      </c>
    </row>
    <row r="192" spans="1:11" ht="25.5" customHeight="1">
      <c r="A192" s="6503" t="s">
        <v>42</v>
      </c>
      <c r="B192" s="176" t="s">
        <v>401</v>
      </c>
      <c r="C192" s="177" t="str">
        <f>+'Report 13a'!B37</f>
        <v>74 Ontario Street, Canandaigua, NY 14424</v>
      </c>
      <c r="D192" s="178" t="s">
        <v>402</v>
      </c>
      <c r="E192" s="177" t="str">
        <f>+'Report 13b'!B38</f>
        <v>Albert (AJ) Magnan</v>
      </c>
      <c r="F192" s="178" t="s">
        <v>402</v>
      </c>
      <c r="G192" s="177" t="str">
        <f>+'Report 13b'!H38</f>
        <v>Adeline C. Rudolph</v>
      </c>
      <c r="H192" s="178" t="s">
        <v>402</v>
      </c>
      <c r="I192" s="177" t="str">
        <f>+'Report 13c'!B38</f>
        <v>Elizabeth Yockel</v>
      </c>
      <c r="J192" s="178" t="s">
        <v>402</v>
      </c>
      <c r="K192" s="177" t="str">
        <f>+'Report 13c'!H38</f>
        <v>Sarabeth Miller</v>
      </c>
    </row>
    <row r="193" spans="1:11" ht="17.25" customHeight="1">
      <c r="A193" s="6504"/>
      <c r="B193" s="182" t="s">
        <v>403</v>
      </c>
      <c r="C193" s="183" t="str">
        <f>+'Report 13a'!C37</f>
        <v>585-396-4005</v>
      </c>
      <c r="D193" s="184" t="s">
        <v>404</v>
      </c>
      <c r="E193" s="183" t="str">
        <f>+'Report 13b'!C38</f>
        <v>Albert.Magnan@ontariocountyny.gov</v>
      </c>
      <c r="F193" s="184" t="s">
        <v>404</v>
      </c>
      <c r="G193" s="183" t="str">
        <f>+'Report 13b'!I38</f>
        <v>Adeline.Rudolph@ontariocountyny.gov</v>
      </c>
      <c r="H193" s="184" t="s">
        <v>404</v>
      </c>
      <c r="I193" s="183" t="str">
        <f>+'Report 13c'!C38</f>
        <v>elizabeth.yockel@ontariocountyny.gov</v>
      </c>
      <c r="J193" s="184" t="s">
        <v>404</v>
      </c>
      <c r="K193" s="183" t="str">
        <f>+'Report 13c'!I38</f>
        <v>sarabeth.miller@ontariocountyny.gov</v>
      </c>
    </row>
    <row r="194" spans="1:11" ht="19.5" customHeight="1">
      <c r="A194" s="6504"/>
      <c r="B194" s="182" t="s">
        <v>405</v>
      </c>
      <c r="C194" s="183" t="str">
        <f>+'Report 13a'!D37</f>
        <v>585-393-2941</v>
      </c>
      <c r="D194" s="184" t="s">
        <v>406</v>
      </c>
      <c r="E194" s="183" t="str">
        <f>+'Report 13b'!D38</f>
        <v>6335 East Hollow Rd, Canandaigua, NY 14424</v>
      </c>
      <c r="F194" s="184" t="s">
        <v>406</v>
      </c>
      <c r="G194" s="183" t="str">
        <f>+'Report 13b'!J38</f>
        <v>5228 Whitecliff Dr, Canandaigua, NY 14424</v>
      </c>
      <c r="H194" s="184" t="s">
        <v>406</v>
      </c>
      <c r="I194" s="183" t="str">
        <f>+'Report 13c'!D38</f>
        <v>9410 US Route 20A, Hemlock, NY 14466</v>
      </c>
      <c r="J194" s="184" t="s">
        <v>406</v>
      </c>
      <c r="K194" s="183" t="str">
        <f>+'Report 13c'!J38</f>
        <v>1696 Jasper Dr, Farmington, NY 14425</v>
      </c>
    </row>
    <row r="195" spans="1:11" ht="20.25" customHeight="1">
      <c r="A195" s="6504"/>
      <c r="B195" s="182" t="s">
        <v>407</v>
      </c>
      <c r="C195" s="183" t="str">
        <f>+'Report 13a'!E37</f>
        <v>https://www.ontariocountyny.gov/elections</v>
      </c>
      <c r="D195" s="181" t="s">
        <v>408</v>
      </c>
      <c r="E195" s="180" t="str">
        <f>+'Report 13b'!E38</f>
        <v>n/a</v>
      </c>
      <c r="F195" s="181" t="s">
        <v>408</v>
      </c>
      <c r="G195" s="180" t="str">
        <f>+'Report 13b'!K38</f>
        <v>n/a</v>
      </c>
      <c r="H195" s="181" t="s">
        <v>408</v>
      </c>
      <c r="I195" s="180" t="str">
        <f>+'Report 13c'!E38</f>
        <v>n/a</v>
      </c>
      <c r="J195" s="181" t="s">
        <v>408</v>
      </c>
      <c r="K195" s="180" t="str">
        <f>+'Report 13c'!K38</f>
        <v>n/a</v>
      </c>
    </row>
    <row r="196" spans="1:11" ht="14.25" customHeight="1">
      <c r="A196" s="6504"/>
      <c r="B196" s="179"/>
      <c r="C196" s="180"/>
      <c r="D196" s="181" t="s">
        <v>409</v>
      </c>
      <c r="E196" s="180" t="str">
        <f>+'Report 13b'!F38</f>
        <v>585-752-9883</v>
      </c>
      <c r="F196" s="181" t="s">
        <v>409</v>
      </c>
      <c r="G196" s="180" t="str">
        <f>+'Report 13b'!L38</f>
        <v>585-339-8485</v>
      </c>
      <c r="H196" s="181" t="s">
        <v>409</v>
      </c>
      <c r="I196" s="180" t="str">
        <f>+'Report 13c'!F38</f>
        <v>802-342-6342</v>
      </c>
      <c r="J196" s="181" t="s">
        <v>409</v>
      </c>
      <c r="K196" s="180" t="str">
        <f>+'Report 13c'!L38</f>
        <v>585-424-0224</v>
      </c>
    </row>
    <row r="197" spans="1:11" ht="14.25" customHeight="1">
      <c r="A197" s="6505"/>
      <c r="B197" s="185"/>
      <c r="C197" s="186"/>
      <c r="D197" s="187" t="s">
        <v>410</v>
      </c>
      <c r="E197" s="186" t="str">
        <f>+'Report 13b'!G38</f>
        <v>n/a</v>
      </c>
      <c r="F197" s="187" t="s">
        <v>410</v>
      </c>
      <c r="G197" s="186" t="str">
        <f>+'Report 13b'!M38</f>
        <v>n/a</v>
      </c>
      <c r="H197" s="187" t="s">
        <v>410</v>
      </c>
      <c r="I197" s="186" t="str">
        <f>+'Report 13c'!G38</f>
        <v>n/a</v>
      </c>
      <c r="J197" s="187" t="s">
        <v>410</v>
      </c>
      <c r="K197" s="186" t="str">
        <f>+'Report 13c'!M38</f>
        <v>n/a</v>
      </c>
    </row>
    <row r="198" spans="1:11" ht="25.5" customHeight="1">
      <c r="A198" s="6503" t="s">
        <v>43</v>
      </c>
      <c r="B198" s="176" t="s">
        <v>401</v>
      </c>
      <c r="C198" s="177" t="str">
        <f>+'Report 13a'!B38</f>
        <v>75 Webster Avenue, PO Box 30 Goshen, NY 10924</v>
      </c>
      <c r="D198" s="178" t="s">
        <v>402</v>
      </c>
      <c r="E198" s="177" t="str">
        <f>+'Report 13b'!B39</f>
        <v>Louise B. Vandemark</v>
      </c>
      <c r="F198" s="178" t="s">
        <v>402</v>
      </c>
      <c r="G198" s="177" t="str">
        <f>+'Report 13b'!H39</f>
        <v>Courtney Canfield Greene</v>
      </c>
      <c r="H198" s="178" t="s">
        <v>402</v>
      </c>
      <c r="I198" s="177" t="str">
        <f>+'Report 13c'!B39</f>
        <v>Susan McDonald</v>
      </c>
      <c r="J198" s="178" t="s">
        <v>402</v>
      </c>
      <c r="K198" s="177" t="str">
        <f>+'Report 13c'!H39</f>
        <v>Chandler Campbell</v>
      </c>
    </row>
    <row r="199" spans="1:11" ht="16.5" customHeight="1">
      <c r="A199" s="6504"/>
      <c r="B199" s="182" t="s">
        <v>403</v>
      </c>
      <c r="C199" s="183" t="str">
        <f>+'Report 13a'!C38</f>
        <v>845-360-6500</v>
      </c>
      <c r="D199" s="184" t="s">
        <v>404</v>
      </c>
      <c r="E199" s="183" t="str">
        <f>+'Report 13b'!C39</f>
        <v>lvandemark@orangecountygov.com</v>
      </c>
      <c r="F199" s="184" t="s">
        <v>404</v>
      </c>
      <c r="G199" s="183" t="str">
        <f>+'Report 13b'!I39</f>
        <v>ccanfield@orangecountygov.com</v>
      </c>
      <c r="H199" s="184" t="s">
        <v>404</v>
      </c>
      <c r="I199" s="183" t="str">
        <f>+'Report 13c'!C39</f>
        <v>smcdonald@orangecountygov.com</v>
      </c>
      <c r="J199" s="184" t="s">
        <v>404</v>
      </c>
      <c r="K199" s="183" t="str">
        <f>+'Report 13c'!I39</f>
        <v>ccampbell@orangecountygov.com</v>
      </c>
    </row>
    <row r="200" spans="1:11" ht="23.25" customHeight="1">
      <c r="A200" s="6504"/>
      <c r="B200" s="182" t="s">
        <v>405</v>
      </c>
      <c r="C200" s="183" t="str">
        <f>+'Report 13a'!D38</f>
        <v>845-291-2437</v>
      </c>
      <c r="D200" s="184" t="s">
        <v>406</v>
      </c>
      <c r="E200" s="183" t="str">
        <f>+'Report 13b'!D39</f>
        <v>680 Prospect Hill Rd, Huguenot, NY 12746</v>
      </c>
      <c r="F200" s="184" t="s">
        <v>406</v>
      </c>
      <c r="G200" s="183" t="str">
        <f>+'Report 13b'!J39</f>
        <v>25 Chapel Rd, Newburgh, NY 12550</v>
      </c>
      <c r="H200" s="184" t="s">
        <v>406</v>
      </c>
      <c r="I200" s="183" t="str">
        <f>+'Report 13c'!D39</f>
        <v>30 DARIN RD
Warwick, NY 10990</v>
      </c>
      <c r="J200" s="184" t="s">
        <v>406</v>
      </c>
      <c r="K200" s="183" t="str">
        <f>+'Report 13c'!J39</f>
        <v>23 Sullivan Ave, Port Jervis, NY 12771</v>
      </c>
    </row>
    <row r="201" spans="1:11" ht="27" customHeight="1">
      <c r="A201" s="6504"/>
      <c r="B201" s="182" t="s">
        <v>407</v>
      </c>
      <c r="C201" s="183" t="str">
        <f>+'Report 13a'!E38</f>
        <v>https://www.orangecountygov.com/783/Board-of-Elections</v>
      </c>
      <c r="D201" s="181" t="s">
        <v>408</v>
      </c>
      <c r="E201" s="180" t="str">
        <f>+'Report 13b'!E39</f>
        <v>(845) 754-8836</v>
      </c>
      <c r="F201" s="181" t="s">
        <v>408</v>
      </c>
      <c r="G201" s="180" t="str">
        <f>+'Report 13b'!K39</f>
        <v>(845) 566-0612</v>
      </c>
      <c r="H201" s="181" t="s">
        <v>408</v>
      </c>
      <c r="I201" s="180" t="str">
        <f>+'Report 13c'!E39</f>
        <v>N/A</v>
      </c>
      <c r="J201" s="181" t="s">
        <v>408</v>
      </c>
      <c r="K201" s="180" t="str">
        <f>+'Report 13c'!K39</f>
        <v>n/a</v>
      </c>
    </row>
    <row r="202" spans="1:11" ht="14.25" customHeight="1">
      <c r="A202" s="6504"/>
      <c r="B202" s="179"/>
      <c r="C202" s="180"/>
      <c r="D202" s="181" t="s">
        <v>409</v>
      </c>
      <c r="E202" s="180" t="str">
        <f>+'Report 13b'!F39</f>
        <v>(845) 522-2878</v>
      </c>
      <c r="F202" s="181" t="s">
        <v>409</v>
      </c>
      <c r="G202" s="180" t="str">
        <f>+'Report 13b'!L39</f>
        <v>(845) 541-7742</v>
      </c>
      <c r="H202" s="181" t="s">
        <v>409</v>
      </c>
      <c r="I202" s="180" t="str">
        <f>+'Report 13c'!F39</f>
        <v>845-544-3115</v>
      </c>
      <c r="J202" s="181" t="s">
        <v>409</v>
      </c>
      <c r="K202" s="180" t="str">
        <f>+'Report 13c'!L39</f>
        <v>(845) 857-5819 / (845) 673-9588</v>
      </c>
    </row>
    <row r="203" spans="1:11" ht="14.25" customHeight="1">
      <c r="A203" s="6505"/>
      <c r="B203" s="185"/>
      <c r="C203" s="186"/>
      <c r="D203" s="187" t="s">
        <v>410</v>
      </c>
      <c r="E203" s="186" t="str">
        <f>+'Report 13b'!G39</f>
        <v>lvandemark736@gmail.com</v>
      </c>
      <c r="F203" s="187" t="s">
        <v>410</v>
      </c>
      <c r="G203" s="186" t="str">
        <f>+'Report 13b'!M39</f>
        <v>ccgreene14@gmail.com</v>
      </c>
      <c r="H203" s="187" t="s">
        <v>410</v>
      </c>
      <c r="I203" s="186" t="str">
        <f>+'Report 13c'!G39</f>
        <v>SUZNYC@GMAIL.COM</v>
      </c>
      <c r="J203" s="187" t="s">
        <v>410</v>
      </c>
      <c r="K203" s="186" t="str">
        <f>+'Report 13c'!M39</f>
        <v>chandlerdcampbell@gmail.com</v>
      </c>
    </row>
    <row r="204" spans="1:11" ht="25.5" customHeight="1">
      <c r="A204" s="6503" t="s">
        <v>44</v>
      </c>
      <c r="B204" s="176" t="s">
        <v>401</v>
      </c>
      <c r="C204" s="177" t="str">
        <f>+'Report 13a'!B39</f>
        <v>14016 ROUTE 31, SUTIE 140, ALBION, NY  14411</v>
      </c>
      <c r="D204" s="178" t="s">
        <v>402</v>
      </c>
      <c r="E204" s="177" t="str">
        <f>+'Report 13b'!B40</f>
        <v>JANICE GRABOWSKI</v>
      </c>
      <c r="F204" s="178" t="s">
        <v>402</v>
      </c>
      <c r="G204" s="177" t="str">
        <f>+'Report 13b'!H40</f>
        <v>MICHAEL MELE</v>
      </c>
      <c r="H204" s="178" t="s">
        <v>402</v>
      </c>
      <c r="I204" s="177" t="str">
        <f>+'Report 13c'!B40</f>
        <v>ABBY FITZWATER</v>
      </c>
      <c r="J204" s="178" t="s">
        <v>402</v>
      </c>
      <c r="K204" s="177" t="str">
        <f>+'Report 13c'!H40</f>
        <v>CHRISTINE PASK</v>
      </c>
    </row>
    <row r="205" spans="1:11" ht="27.75" customHeight="1">
      <c r="A205" s="6504"/>
      <c r="B205" s="182" t="s">
        <v>403</v>
      </c>
      <c r="C205" s="183" t="str">
        <f>+'Report 13a'!C39</f>
        <v>585-589-3274</v>
      </c>
      <c r="D205" s="184" t="s">
        <v>404</v>
      </c>
      <c r="E205" s="183" t="str">
        <f>+'Report 13b'!C40</f>
        <v>JANICE.GRABOWSKI@ORLEANSCOUNTYNY.GOV</v>
      </c>
      <c r="F205" s="184" t="s">
        <v>404</v>
      </c>
      <c r="G205" s="183" t="str">
        <f>+'Report 13b'!I40</f>
        <v>MIKE.MELE@ORLEANSCOUNTYNY.GOV</v>
      </c>
      <c r="H205" s="184" t="s">
        <v>404</v>
      </c>
      <c r="I205" s="183" t="str">
        <f>+'Report 13c'!C40</f>
        <v>ABBY.FITZWATER@ORLEANSCOUNTYNY.GOV</v>
      </c>
      <c r="J205" s="184" t="s">
        <v>404</v>
      </c>
      <c r="K205" s="183" t="str">
        <f>+'Report 13c'!I40</f>
        <v>CHRISTINE.PASK@ORLEANSCOUNTYNY.GOV</v>
      </c>
    </row>
    <row r="206" spans="1:11" ht="23.25" customHeight="1">
      <c r="A206" s="6504"/>
      <c r="B206" s="182" t="s">
        <v>405</v>
      </c>
      <c r="C206" s="183">
        <f>+'Report 13a'!D39</f>
        <v>0</v>
      </c>
      <c r="D206" s="184" t="s">
        <v>406</v>
      </c>
      <c r="E206" s="183" t="str">
        <f>+'Report 13b'!D40</f>
        <v>4957 CULVER RD, ALBION, NY  14411</v>
      </c>
      <c r="F206" s="184" t="s">
        <v>406</v>
      </c>
      <c r="G206" s="183" t="str">
        <f>+'Report 13b'!J40</f>
        <v>16054 LYNCH RD, HOLLEY, NY  14470</v>
      </c>
      <c r="H206" s="184" t="s">
        <v>406</v>
      </c>
      <c r="I206" s="183" t="str">
        <f>+'Report 13c'!D40</f>
        <v>27 MEADOWBROOK DR., ALBION, NY  14411</v>
      </c>
      <c r="J206" s="184" t="s">
        <v>406</v>
      </c>
      <c r="K206" s="183" t="str">
        <f>+'Report 13c'!J40</f>
        <v>11034 FURNESS PKWY, MEDINA, NY 14411</v>
      </c>
    </row>
    <row r="207" spans="1:11" ht="28.5" customHeight="1">
      <c r="A207" s="6504"/>
      <c r="B207" s="182" t="s">
        <v>407</v>
      </c>
      <c r="C207" s="183" t="str">
        <f>+'Report 13a'!E39</f>
        <v>ORLEANSCOUNTYNY.GOV/ELECTIONS</v>
      </c>
      <c r="D207" s="181" t="s">
        <v>408</v>
      </c>
      <c r="E207" s="180" t="str">
        <f>+'Report 13b'!E40</f>
        <v>585-589-5779</v>
      </c>
      <c r="F207" s="181" t="s">
        <v>408</v>
      </c>
      <c r="G207" s="180">
        <f>+'Report 13b'!K40</f>
        <v>0</v>
      </c>
      <c r="H207" s="181" t="s">
        <v>408</v>
      </c>
      <c r="I207" s="180">
        <f>+'Report 13c'!E40</f>
        <v>0</v>
      </c>
      <c r="J207" s="181" t="s">
        <v>408</v>
      </c>
      <c r="K207" s="180">
        <f>+'Report 13c'!K40</f>
        <v>0</v>
      </c>
    </row>
    <row r="208" spans="1:11" ht="14.25" customHeight="1">
      <c r="A208" s="6504"/>
      <c r="B208" s="179"/>
      <c r="C208" s="180"/>
      <c r="D208" s="181" t="s">
        <v>409</v>
      </c>
      <c r="E208" s="180" t="str">
        <f>+'Report 13b'!F40</f>
        <v>585-737-1220</v>
      </c>
      <c r="F208" s="181" t="s">
        <v>409</v>
      </c>
      <c r="G208" s="180" t="str">
        <f>+'Report 13b'!L40</f>
        <v>585-738-8591</v>
      </c>
      <c r="H208" s="181" t="s">
        <v>409</v>
      </c>
      <c r="I208" s="180" t="str">
        <f>+'Report 13c'!F40</f>
        <v>585-283-1189</v>
      </c>
      <c r="J208" s="181" t="s">
        <v>409</v>
      </c>
      <c r="K208" s="180" t="str">
        <f>+'Report 13c'!L40</f>
        <v>585-590-0833</v>
      </c>
    </row>
    <row r="209" spans="1:11" ht="14.25" customHeight="1">
      <c r="A209" s="6505"/>
      <c r="B209" s="185"/>
      <c r="C209" s="186"/>
      <c r="D209" s="187" t="s">
        <v>410</v>
      </c>
      <c r="E209" s="186">
        <f>+'Report 13b'!G40</f>
        <v>0</v>
      </c>
      <c r="F209" s="187" t="s">
        <v>410</v>
      </c>
      <c r="G209" s="186">
        <f>+'Report 13b'!M40</f>
        <v>0</v>
      </c>
      <c r="H209" s="187" t="s">
        <v>410</v>
      </c>
      <c r="I209" s="186">
        <f>+'Report 13c'!G40</f>
        <v>0</v>
      </c>
      <c r="J209" s="187" t="s">
        <v>410</v>
      </c>
      <c r="K209" s="186">
        <f>+'Report 13c'!M40</f>
        <v>0</v>
      </c>
    </row>
    <row r="210" spans="1:11" ht="25.5" customHeight="1">
      <c r="A210" s="6503" t="s">
        <v>45</v>
      </c>
      <c r="B210" s="176" t="s">
        <v>401</v>
      </c>
      <c r="C210" s="177" t="str">
        <f>+'Report 13a'!B40</f>
        <v>74 BUNNER ST SUITE 1, OSWEGO, NY 13126</v>
      </c>
      <c r="D210" s="178" t="s">
        <v>402</v>
      </c>
      <c r="E210" s="177" t="str">
        <f>+'Report 13b'!B41</f>
        <v>Matt Fleming</v>
      </c>
      <c r="F210" s="178" t="s">
        <v>402</v>
      </c>
      <c r="G210" s="177" t="str">
        <f>+'Report 13b'!H41</f>
        <v>STACY TEIFKE</v>
      </c>
      <c r="H210" s="178" t="s">
        <v>402</v>
      </c>
      <c r="I210" s="177" t="str">
        <f>+'Report 13c'!B41</f>
        <v>Crystal Hutchinson</v>
      </c>
      <c r="J210" s="178" t="s">
        <v>402</v>
      </c>
      <c r="K210" s="177" t="str">
        <f>+'Report 13c'!H41</f>
        <v>MARIANNE INGERSON</v>
      </c>
    </row>
    <row r="211" spans="1:11" ht="26.25" customHeight="1">
      <c r="A211" s="6504"/>
      <c r="B211" s="182" t="s">
        <v>403</v>
      </c>
      <c r="C211" s="183" t="str">
        <f>+'Report 13a'!C40</f>
        <v>(315) 349-8350/8351</v>
      </c>
      <c r="D211" s="184" t="s">
        <v>404</v>
      </c>
      <c r="E211" s="183" t="str">
        <f>+'Report 13b'!C41</f>
        <v>MATT.FLEMING@OSWEGOCOUNTYNY.GOV</v>
      </c>
      <c r="F211" s="184" t="s">
        <v>404</v>
      </c>
      <c r="G211" s="183" t="str">
        <f>+'Report 13b'!I41</f>
        <v>STACY.TEIFKE@OSWEGOCOUNTYNY.GOV</v>
      </c>
      <c r="H211" s="184" t="s">
        <v>404</v>
      </c>
      <c r="I211" s="183" t="str">
        <f>+'Report 13c'!C41</f>
        <v>crystal.hutchinson@oswegocountyny.gov</v>
      </c>
      <c r="J211" s="184" t="s">
        <v>404</v>
      </c>
      <c r="K211" s="183" t="str">
        <f>+'Report 13c'!I41</f>
        <v>marianne.ingerson@oswegocountyny.gov</v>
      </c>
    </row>
    <row r="212" spans="1:11" ht="23.25" customHeight="1">
      <c r="A212" s="6504"/>
      <c r="B212" s="182" t="s">
        <v>405</v>
      </c>
      <c r="C212" s="183" t="str">
        <f>+'Report 13a'!D40</f>
        <v>(315) 349-8351</v>
      </c>
      <c r="D212" s="184" t="s">
        <v>406</v>
      </c>
      <c r="E212" s="183" t="str">
        <f>+'Report 13b'!D41</f>
        <v>246 E 2ND ST OSWEGO, NY 13126</v>
      </c>
      <c r="F212" s="184" t="s">
        <v>406</v>
      </c>
      <c r="G212" s="183" t="str">
        <f>+'Report 13b'!J41</f>
        <v>531 State Route 104B
Mexico, NY 13114</v>
      </c>
      <c r="H212" s="184" t="s">
        <v>406</v>
      </c>
      <c r="I212" s="183" t="str">
        <f>+'Report 13c'!D41</f>
        <v>718 CAYUGA ST; FULTON, NY 13069</v>
      </c>
      <c r="J212" s="184" t="s">
        <v>406</v>
      </c>
      <c r="K212" s="183" t="str">
        <f>+'Report 13c'!J41</f>
        <v>41 BINGHAM RD; OSWEGO, NY 13126</v>
      </c>
    </row>
    <row r="213" spans="1:11" ht="16.5" customHeight="1">
      <c r="A213" s="6504"/>
      <c r="B213" s="182" t="s">
        <v>407</v>
      </c>
      <c r="C213" s="183" t="str">
        <f>+'Report 13a'!E40</f>
        <v>https://www.oswegocountyny.gov/government/board_of_elections/index.php</v>
      </c>
      <c r="D213" s="181" t="s">
        <v>408</v>
      </c>
      <c r="E213" s="180" t="str">
        <f>+'Report 13b'!E41</f>
        <v>N/A</v>
      </c>
      <c r="F213" s="181" t="s">
        <v>408</v>
      </c>
      <c r="G213" s="180" t="str">
        <f>+'Report 13b'!K41</f>
        <v>N/A</v>
      </c>
      <c r="H213" s="181" t="s">
        <v>408</v>
      </c>
      <c r="I213" s="180" t="str">
        <f>+'Report 13c'!E41</f>
        <v>N/A</v>
      </c>
      <c r="J213" s="181" t="s">
        <v>408</v>
      </c>
      <c r="K213" s="180" t="str">
        <f>+'Report 13c'!K41</f>
        <v>N/A</v>
      </c>
    </row>
    <row r="214" spans="1:11" ht="14.25" customHeight="1">
      <c r="A214" s="6504"/>
      <c r="B214" s="179"/>
      <c r="C214" s="180"/>
      <c r="D214" s="181" t="s">
        <v>409</v>
      </c>
      <c r="E214" s="180" t="str">
        <f>+'Report 13b'!F41</f>
        <v>(315) 416-5764</v>
      </c>
      <c r="F214" s="181" t="s">
        <v>409</v>
      </c>
      <c r="G214" s="180" t="str">
        <f>+'Report 13b'!L41</f>
        <v>(315) 529-5283</v>
      </c>
      <c r="H214" s="181" t="s">
        <v>409</v>
      </c>
      <c r="I214" s="180" t="str">
        <f>+'Report 13c'!F41</f>
        <v>315-263-7670</v>
      </c>
      <c r="J214" s="181" t="s">
        <v>409</v>
      </c>
      <c r="K214" s="180" t="str">
        <f>+'Report 13c'!L41</f>
        <v>315-532-4152</v>
      </c>
    </row>
    <row r="215" spans="1:11" ht="14.25" customHeight="1">
      <c r="A215" s="6505"/>
      <c r="B215" s="185"/>
      <c r="C215" s="186"/>
      <c r="D215" s="187" t="s">
        <v>410</v>
      </c>
      <c r="E215" s="186" t="str">
        <f>+'Report 13b'!G41</f>
        <v>MDFLEMING80@GMAIL.COM</v>
      </c>
      <c r="F215" s="187" t="s">
        <v>410</v>
      </c>
      <c r="G215" s="186" t="str">
        <f>+'Report 13b'!M41</f>
        <v>N/A</v>
      </c>
      <c r="H215" s="187" t="s">
        <v>410</v>
      </c>
      <c r="I215" s="186" t="str">
        <f>+'Report 13c'!G41</f>
        <v>N/A</v>
      </c>
      <c r="J215" s="187" t="s">
        <v>410</v>
      </c>
      <c r="K215" s="186" t="str">
        <f>+'Report 13c'!M41</f>
        <v>N/A</v>
      </c>
    </row>
    <row r="216" spans="1:11" ht="27.75" customHeight="1">
      <c r="A216" s="6503" t="s">
        <v>46</v>
      </c>
      <c r="B216" s="176" t="s">
        <v>401</v>
      </c>
      <c r="C216" s="177" t="str">
        <f>+'Report 13a'!B41</f>
        <v>140 County Highway 33W, Suite 2
Cooperstown, NY 13326</v>
      </c>
      <c r="D216" s="178" t="s">
        <v>402</v>
      </c>
      <c r="E216" s="177" t="str">
        <f>+'Report 13b'!B42</f>
        <v>Michael Henrici</v>
      </c>
      <c r="F216" s="178" t="s">
        <v>402</v>
      </c>
      <c r="G216" s="177" t="str">
        <f>+'Report 13b'!H42</f>
        <v>Lori L. Lehenbauer</v>
      </c>
      <c r="H216" s="178" t="s">
        <v>402</v>
      </c>
      <c r="I216" s="177" t="str">
        <f>+'Report 13c'!B42</f>
        <v>Cora Dawson</v>
      </c>
      <c r="J216" s="178" t="s">
        <v>402</v>
      </c>
      <c r="K216" s="177" t="str">
        <f>+'Report 13c'!H42</f>
        <v>Christina Morrison</v>
      </c>
    </row>
    <row r="217" spans="1:11" ht="14.25" customHeight="1">
      <c r="A217" s="6504"/>
      <c r="B217" s="182" t="s">
        <v>403</v>
      </c>
      <c r="C217" s="183" t="str">
        <f>+'Report 13a'!C41</f>
        <v>607-547-4247</v>
      </c>
      <c r="D217" s="184" t="s">
        <v>404</v>
      </c>
      <c r="E217" s="183" t="str">
        <f>+'Report 13b'!C42</f>
        <v>henricim@otsegocountyny.gov</v>
      </c>
      <c r="F217" s="184" t="s">
        <v>404</v>
      </c>
      <c r="G217" s="183" t="str">
        <f>+'Report 13b'!I42</f>
        <v>lehenbauerl@otsegocountyny.gov</v>
      </c>
      <c r="H217" s="184" t="s">
        <v>404</v>
      </c>
      <c r="I217" s="183" t="str">
        <f>+'Report 13c'!C42</f>
        <v>dawsonc@otsegocountyny.gov</v>
      </c>
      <c r="J217" s="184" t="s">
        <v>404</v>
      </c>
      <c r="K217" s="183" t="str">
        <f>+'Report 13c'!I42</f>
        <v>morrisonca@otsegocountyny.gov</v>
      </c>
    </row>
    <row r="218" spans="1:11" ht="23.25" customHeight="1">
      <c r="A218" s="6504"/>
      <c r="B218" s="182" t="s">
        <v>405</v>
      </c>
      <c r="C218" s="183" t="str">
        <f>+'Report 13a'!D41</f>
        <v>607-547-4248</v>
      </c>
      <c r="D218" s="184" t="s">
        <v>406</v>
      </c>
      <c r="E218" s="183" t="str">
        <f>+'Report 13b'!D42</f>
        <v>871 County Highway 26
Fly Creek, NY 13337</v>
      </c>
      <c r="F218" s="184" t="s">
        <v>406</v>
      </c>
      <c r="G218" s="183" t="str">
        <f>+'Report 13b'!J42</f>
        <v>191 W Hill Rd
Worcester, NY 12197</v>
      </c>
      <c r="H218" s="184" t="s">
        <v>406</v>
      </c>
      <c r="I218" s="183" t="str">
        <f>+'Report 13c'!D42</f>
        <v>2844 State Highway 28
Apt 1
Portlandville, NY 13834</v>
      </c>
      <c r="J218" s="184" t="s">
        <v>406</v>
      </c>
      <c r="K218" s="183" t="str">
        <f>+'Report 13c'!J42</f>
        <v>4443 St Hwy 28, Milford, NY 13807</v>
      </c>
    </row>
    <row r="219" spans="1:11" ht="13.5" customHeight="1">
      <c r="A219" s="6504"/>
      <c r="B219" s="182" t="s">
        <v>407</v>
      </c>
      <c r="C219" s="183" t="str">
        <f>+'Report 13a'!E41</f>
        <v>vote.otsegocountyny.gov</v>
      </c>
      <c r="D219" s="181" t="s">
        <v>408</v>
      </c>
      <c r="E219" s="180" t="str">
        <f>+'Report 13b'!E42</f>
        <v>N/A</v>
      </c>
      <c r="F219" s="181" t="s">
        <v>408</v>
      </c>
      <c r="G219" s="180" t="str">
        <f>+'Report 13b'!K42</f>
        <v>None</v>
      </c>
      <c r="H219" s="181" t="s">
        <v>408</v>
      </c>
      <c r="I219" s="180" t="str">
        <f>+'Report 13c'!E42</f>
        <v>none</v>
      </c>
      <c r="J219" s="181" t="s">
        <v>408</v>
      </c>
      <c r="K219" s="180" t="str">
        <f>+'Report 13c'!K42</f>
        <v>none</v>
      </c>
    </row>
    <row r="220" spans="1:11" ht="14.25" customHeight="1">
      <c r="A220" s="6504"/>
      <c r="B220" s="179"/>
      <c r="C220" s="180"/>
      <c r="D220" s="181" t="s">
        <v>409</v>
      </c>
      <c r="E220" s="180" t="str">
        <f>+'Report 13b'!F42</f>
        <v>607-287-9212</v>
      </c>
      <c r="F220" s="181" t="s">
        <v>409</v>
      </c>
      <c r="G220" s="180" t="str">
        <f>+'Report 13b'!L42</f>
        <v>607-437-5528</v>
      </c>
      <c r="H220" s="181" t="s">
        <v>409</v>
      </c>
      <c r="I220" s="180" t="str">
        <f>+'Report 13c'!F42</f>
        <v>607-677-4478</v>
      </c>
      <c r="J220" s="181" t="s">
        <v>409</v>
      </c>
      <c r="K220" s="180" t="str">
        <f>+'Report 13c'!L42</f>
        <v>607-437-6285</v>
      </c>
    </row>
    <row r="221" spans="1:11" ht="14.25" customHeight="1">
      <c r="A221" s="6505"/>
      <c r="B221" s="185"/>
      <c r="C221" s="186"/>
      <c r="D221" s="187" t="s">
        <v>410</v>
      </c>
      <c r="E221" s="186" t="str">
        <f>+'Report 13b'!G42</f>
        <v>mikehenrici@gmail.com</v>
      </c>
      <c r="F221" s="187" t="s">
        <v>410</v>
      </c>
      <c r="G221" s="186" t="str">
        <f>+'Report 13b'!M42</f>
        <v>llehenbauer86@gmail.com</v>
      </c>
      <c r="H221" s="187" t="s">
        <v>410</v>
      </c>
      <c r="I221" s="186">
        <f>+'Report 13c'!G42</f>
        <v>0</v>
      </c>
      <c r="J221" s="187" t="s">
        <v>410</v>
      </c>
      <c r="K221" s="186" t="str">
        <f>+'Report 13c'!M42</f>
        <v>cam@cooperstownstrikezone.com</v>
      </c>
    </row>
    <row r="222" spans="1:11" ht="27.75" customHeight="1">
      <c r="A222" s="6503" t="s">
        <v>47</v>
      </c>
      <c r="B222" s="176" t="s">
        <v>401</v>
      </c>
      <c r="C222" s="177" t="str">
        <f>+'Report 13a'!B42</f>
        <v>25 Old Route 6, Carmel NY 10512</v>
      </c>
      <c r="D222" s="178" t="s">
        <v>402</v>
      </c>
      <c r="E222" s="177" t="str">
        <f>+'Report 13b'!B43</f>
        <v>Catherine P. Croft</v>
      </c>
      <c r="F222" s="178" t="s">
        <v>402</v>
      </c>
      <c r="G222" s="177" t="str">
        <f>+'Report 13b'!H43</f>
        <v>Kelly K. Primavera</v>
      </c>
      <c r="H222" s="178" t="s">
        <v>402</v>
      </c>
      <c r="I222" s="177" t="str">
        <f>+'Report 13c'!B43</f>
        <v>Andrea Basli</v>
      </c>
      <c r="J222" s="178" t="s">
        <v>402</v>
      </c>
      <c r="K222" s="177" t="str">
        <f>+'Report 13c'!H43</f>
        <v>Barbara Corrao</v>
      </c>
    </row>
    <row r="223" spans="1:11" ht="28.5" customHeight="1">
      <c r="A223" s="6504"/>
      <c r="B223" s="182" t="s">
        <v>403</v>
      </c>
      <c r="C223" s="183" t="str">
        <f>+'Report 13a'!C42</f>
        <v>(845) 808-1300</v>
      </c>
      <c r="D223" s="184" t="s">
        <v>404</v>
      </c>
      <c r="E223" s="183" t="str">
        <f>+'Report 13b'!C43</f>
        <v>catherine.croft@putnamcountyny.gov</v>
      </c>
      <c r="F223" s="184" t="s">
        <v>404</v>
      </c>
      <c r="G223" s="183" t="str">
        <f>+'Report 13b'!I43</f>
        <v>kelly.primavera@putnamcountyny.gov</v>
      </c>
      <c r="H223" s="184" t="s">
        <v>404</v>
      </c>
      <c r="I223" s="183" t="str">
        <f>+'Report 13c'!C43</f>
        <v>andrea.basli@putnamcountyny.gov</v>
      </c>
      <c r="J223" s="184" t="s">
        <v>404</v>
      </c>
      <c r="K223" s="183" t="str">
        <f>+'Report 13c'!I43</f>
        <v>barbara.corrao@putnamcountyny.gov</v>
      </c>
    </row>
    <row r="224" spans="1:11" ht="23.25" customHeight="1">
      <c r="A224" s="6504"/>
      <c r="B224" s="182" t="s">
        <v>405</v>
      </c>
      <c r="C224" s="183" t="str">
        <f>+'Report 13a'!D42</f>
        <v>(845) 808-1920</v>
      </c>
      <c r="D224" s="184" t="s">
        <v>406</v>
      </c>
      <c r="E224" s="183" t="str">
        <f>+'Report 13b'!D43</f>
        <v>54 Enoch Crosby Rd., Brewster NY 10509</v>
      </c>
      <c r="F224" s="184" t="s">
        <v>406</v>
      </c>
      <c r="G224" s="183" t="str">
        <f>+'Report 13b'!J43</f>
        <v>19 Overlook Ln., Mahopac NY 10541</v>
      </c>
      <c r="H224" s="184" t="s">
        <v>406</v>
      </c>
      <c r="I224" s="183" t="str">
        <f>+'Report 13c'!D43</f>
        <v>3404 Morgan Dr., Carmel NY 10512</v>
      </c>
      <c r="J224" s="184" t="s">
        <v>406</v>
      </c>
      <c r="K224" s="183" t="str">
        <f>+'Report 13c'!J43</f>
        <v>26 Wild Turkey Ct., Carmel NY 10512</v>
      </c>
    </row>
    <row r="225" spans="1:11" ht="13.5" customHeight="1">
      <c r="A225" s="6504"/>
      <c r="B225" s="182" t="s">
        <v>407</v>
      </c>
      <c r="C225" s="183" t="str">
        <f>+'Report 13a'!E42</f>
        <v>https://boe.putnamcountyny.gov/</v>
      </c>
      <c r="D225" s="181" t="s">
        <v>408</v>
      </c>
      <c r="E225" s="180" t="str">
        <f>+'Report 13b'!E43</f>
        <v>N/A</v>
      </c>
      <c r="F225" s="181" t="s">
        <v>408</v>
      </c>
      <c r="G225" s="180" t="str">
        <f>+'Report 13b'!K43</f>
        <v>(845) 628-6817</v>
      </c>
      <c r="H225" s="181" t="s">
        <v>408</v>
      </c>
      <c r="I225" s="180" t="str">
        <f>+'Report 13c'!E43</f>
        <v>N/A</v>
      </c>
      <c r="J225" s="181" t="s">
        <v>408</v>
      </c>
      <c r="K225" s="180" t="str">
        <f>+'Report 13c'!K43</f>
        <v>N/A</v>
      </c>
    </row>
    <row r="226" spans="1:11" ht="20.25" customHeight="1">
      <c r="A226" s="6504"/>
      <c r="B226" s="179"/>
      <c r="C226" s="180"/>
      <c r="D226" s="181" t="s">
        <v>409</v>
      </c>
      <c r="E226" s="180" t="str">
        <f>+'Report 13b'!F43</f>
        <v>(914) 826-0180</v>
      </c>
      <c r="F226" s="181" t="s">
        <v>409</v>
      </c>
      <c r="G226" s="180" t="str">
        <f>+'Report 13b'!L43</f>
        <v>(845) 216-0710</v>
      </c>
      <c r="H226" s="181" t="s">
        <v>409</v>
      </c>
      <c r="I226" s="180" t="str">
        <f>+'Report 13c'!F43</f>
        <v>(845) 721-7289</v>
      </c>
      <c r="J226" s="181" t="s">
        <v>409</v>
      </c>
      <c r="K226" s="180" t="str">
        <f>+'Report 13c'!L43</f>
        <v>(845) 590-2794</v>
      </c>
    </row>
    <row r="227" spans="1:11" ht="24.75" customHeight="1">
      <c r="A227" s="6505"/>
      <c r="B227" s="185"/>
      <c r="C227" s="186"/>
      <c r="D227" s="187" t="s">
        <v>410</v>
      </c>
      <c r="E227" s="186" t="str">
        <f>+'Report 13b'!G43</f>
        <v>cpcroft@gmail.com</v>
      </c>
      <c r="F227" s="187" t="s">
        <v>410</v>
      </c>
      <c r="G227" s="186" t="str">
        <f>+'Report 13b'!M43</f>
        <v xml:space="preserve">cksm214@verizon.net </v>
      </c>
      <c r="H227" s="189" t="s">
        <v>410</v>
      </c>
      <c r="I227" s="188" t="str">
        <f>+'Report 13c'!G43</f>
        <v>baslia311@gmail.com</v>
      </c>
      <c r="J227" s="187" t="s">
        <v>410</v>
      </c>
      <c r="K227" s="186" t="str">
        <f>+'Report 13c'!M43</f>
        <v>bspofford4@gmail.com</v>
      </c>
    </row>
    <row r="228" spans="1:11" ht="27.75" customHeight="1">
      <c r="A228" s="6503" t="s">
        <v>48</v>
      </c>
      <c r="B228" s="176" t="s">
        <v>401</v>
      </c>
      <c r="C228" s="177" t="str">
        <f>+'Report 13a'!B43</f>
        <v>1600 7th Ave Troy, NY 12180</v>
      </c>
      <c r="D228" s="178" t="s">
        <v>402</v>
      </c>
      <c r="E228" s="177" t="str">
        <f>+'Report 13b'!B44</f>
        <v>Mary Sweeney</v>
      </c>
      <c r="F228" s="178" t="s">
        <v>402</v>
      </c>
      <c r="G228" s="177" t="str">
        <f>+'Report 13b'!H44</f>
        <v>Henry Zwack</v>
      </c>
      <c r="H228" s="178" t="s">
        <v>402</v>
      </c>
      <c r="I228" s="177" t="str">
        <f>+'Report 13c'!B44</f>
        <v>Kimberly Nielsen</v>
      </c>
      <c r="J228" s="178" t="s">
        <v>402</v>
      </c>
      <c r="K228" s="177" t="str">
        <f>+'Report 13c'!H44</f>
        <v>Nicole Ruffinen</v>
      </c>
    </row>
    <row r="229" spans="1:11" ht="18.75" customHeight="1">
      <c r="A229" s="6504"/>
      <c r="B229" s="182" t="s">
        <v>403</v>
      </c>
      <c r="C229" s="183" t="str">
        <f>+'Report 13a'!C43</f>
        <v>518-270-2990</v>
      </c>
      <c r="D229" s="184" t="s">
        <v>404</v>
      </c>
      <c r="E229" s="183" t="str">
        <f>+'Report 13b'!C44</f>
        <v>MSweeney@renscony.gov</v>
      </c>
      <c r="F229" s="184" t="s">
        <v>404</v>
      </c>
      <c r="G229" s="183" t="str">
        <f>+'Report 13b'!I44</f>
        <v>HZwack@renscony.gov</v>
      </c>
      <c r="H229" s="184" t="s">
        <v>404</v>
      </c>
      <c r="I229" s="183" t="str">
        <f>+'Report 13c'!C44</f>
        <v>knielsen@renscony.gov</v>
      </c>
      <c r="J229" s="184" t="s">
        <v>404</v>
      </c>
      <c r="K229" s="183" t="str">
        <f>+'Report 13c'!I44</f>
        <v>NRuffinen@renscony.gov</v>
      </c>
    </row>
    <row r="230" spans="1:11" ht="23.25" customHeight="1">
      <c r="A230" s="6504"/>
      <c r="B230" s="182" t="s">
        <v>405</v>
      </c>
      <c r="C230" s="183" t="str">
        <f>+'Report 13a'!D43</f>
        <v>518-270-2909</v>
      </c>
      <c r="D230" s="184" t="s">
        <v>406</v>
      </c>
      <c r="E230" s="183" t="str">
        <f>+'Report 13b'!D44</f>
        <v>161 8th Ave Troy, 12180</v>
      </c>
      <c r="F230" s="184" t="s">
        <v>406</v>
      </c>
      <c r="G230" s="183" t="str">
        <f>+'Report 13b'!J44</f>
        <v>823 West Rd Stephentown, NY 12168</v>
      </c>
      <c r="H230" s="184" t="s">
        <v>406</v>
      </c>
      <c r="I230" s="183" t="str">
        <f>+'Report 13c'!D44</f>
        <v>31 Milky Rd Schaghticoke, NY 12182</v>
      </c>
      <c r="J230" s="184" t="s">
        <v>406</v>
      </c>
      <c r="K230" s="183" t="str">
        <f>+'Report 13c'!J44</f>
        <v>2 Ruffinen Dr Wynantskill, NY 12198</v>
      </c>
    </row>
    <row r="231" spans="1:11" ht="13.5" customHeight="1">
      <c r="A231" s="6504"/>
      <c r="B231" s="182" t="s">
        <v>407</v>
      </c>
      <c r="C231" s="183" t="str">
        <f>+'Report 13a'!E43</f>
        <v>https://www.rensco.com/429/Elections</v>
      </c>
      <c r="D231" s="181" t="s">
        <v>408</v>
      </c>
      <c r="E231" s="180" t="str">
        <f>+'Report 13b'!E44</f>
        <v>518-270-2994</v>
      </c>
      <c r="F231" s="181" t="s">
        <v>408</v>
      </c>
      <c r="G231" s="180" t="str">
        <f>+'Report 13b'!K44</f>
        <v>N/A</v>
      </c>
      <c r="H231" s="181" t="s">
        <v>408</v>
      </c>
      <c r="I231" s="180" t="str">
        <f>+'Report 13c'!E44</f>
        <v>N/A</v>
      </c>
      <c r="J231" s="181" t="s">
        <v>408</v>
      </c>
      <c r="K231" s="180" t="str">
        <f>+'Report 13c'!K44</f>
        <v>N/A</v>
      </c>
    </row>
    <row r="232" spans="1:11" ht="15.75" customHeight="1">
      <c r="A232" s="6504"/>
      <c r="B232" s="179"/>
      <c r="C232" s="180"/>
      <c r="D232" s="181" t="s">
        <v>409</v>
      </c>
      <c r="E232" s="180" t="str">
        <f>+'Report 13b'!F44</f>
        <v>N/A</v>
      </c>
      <c r="F232" s="181" t="s">
        <v>409</v>
      </c>
      <c r="G232" s="180" t="str">
        <f>+'Report 13b'!L44</f>
        <v>518-265-9195</v>
      </c>
      <c r="H232" s="181" t="s">
        <v>409</v>
      </c>
      <c r="I232" s="180" t="str">
        <f>+'Report 13c'!F44</f>
        <v>518-270-2998</v>
      </c>
      <c r="J232" s="181" t="s">
        <v>409</v>
      </c>
      <c r="K232" s="180" t="str">
        <f>+'Report 13c'!L44</f>
        <v>518-270-2992</v>
      </c>
    </row>
    <row r="233" spans="1:11" ht="15.75" customHeight="1">
      <c r="A233" s="6505"/>
      <c r="B233" s="185"/>
      <c r="C233" s="186"/>
      <c r="D233" s="187" t="s">
        <v>410</v>
      </c>
      <c r="E233" s="186" t="str">
        <f>+'Report 13b'!G44</f>
        <v>N/A</v>
      </c>
      <c r="F233" s="187" t="s">
        <v>410</v>
      </c>
      <c r="G233" s="186" t="str">
        <f>+'Report 13b'!M44</f>
        <v>hfzwack@aol.com</v>
      </c>
      <c r="H233" s="187" t="s">
        <v>410</v>
      </c>
      <c r="I233" s="186" t="str">
        <f>+'Report 13c'!G44</f>
        <v>N/A</v>
      </c>
      <c r="J233" s="187" t="s">
        <v>410</v>
      </c>
      <c r="K233" s="186" t="str">
        <f>+'Report 13c'!M44</f>
        <v>N/A</v>
      </c>
    </row>
    <row r="234" spans="1:11" ht="27.75" customHeight="1">
      <c r="A234" s="6503" t="s">
        <v>49</v>
      </c>
      <c r="B234" s="176" t="s">
        <v>401</v>
      </c>
      <c r="C234" s="177" t="str">
        <f>+'Report 13a'!B44</f>
        <v>11 NEW HEMPSTEAD RD.  NEW CITY, NY  10956</v>
      </c>
      <c r="D234" s="178" t="s">
        <v>402</v>
      </c>
      <c r="E234" s="177" t="str">
        <f>+'Report 13b'!B45</f>
        <v>Allison Weinraub</v>
      </c>
      <c r="F234" s="178" t="s">
        <v>402</v>
      </c>
      <c r="G234" s="177" t="str">
        <f>+'Report 13b'!H45</f>
        <v>Patricia Giblin</v>
      </c>
      <c r="H234" s="178" t="s">
        <v>402</v>
      </c>
      <c r="I234" s="177" t="str">
        <f>+'Report 13c'!B45</f>
        <v>Michelle Reilly</v>
      </c>
      <c r="J234" s="178" t="s">
        <v>402</v>
      </c>
      <c r="K234" s="177" t="str">
        <f>+'Report 13c'!H45</f>
        <v>Marino Fontana</v>
      </c>
    </row>
    <row r="235" spans="1:11" ht="18.75" customHeight="1">
      <c r="A235" s="6504"/>
      <c r="B235" s="182" t="s">
        <v>403</v>
      </c>
      <c r="C235" s="183" t="str">
        <f>+'Report 13a'!C44</f>
        <v>845-638-5172</v>
      </c>
      <c r="D235" s="184" t="s">
        <v>404</v>
      </c>
      <c r="E235" s="183" t="str">
        <f>+'Report 13b'!C45</f>
        <v>WeinrauA@co.rockland.ny.us</v>
      </c>
      <c r="F235" s="184" t="s">
        <v>404</v>
      </c>
      <c r="G235" s="183" t="str">
        <f>+'Report 13b'!I45</f>
        <v>GiblinP@co.rockland.ny.us</v>
      </c>
      <c r="H235" s="184" t="s">
        <v>404</v>
      </c>
      <c r="I235" s="183" t="str">
        <f>+'Report 13c'!C45</f>
        <v>reillym@co.rockland.ny.us</v>
      </c>
      <c r="J235" s="184" t="s">
        <v>404</v>
      </c>
      <c r="K235" s="183" t="str">
        <f>+'Report 13c'!I45</f>
        <v>Fontanam@co.rockland.ny.us</v>
      </c>
    </row>
    <row r="236" spans="1:11" ht="23.25" customHeight="1">
      <c r="A236" s="6504"/>
      <c r="B236" s="182" t="s">
        <v>405</v>
      </c>
      <c r="C236" s="183" t="str">
        <f>+'Report 13a'!D44</f>
        <v>845-638-5196</v>
      </c>
      <c r="D236" s="184" t="s">
        <v>406</v>
      </c>
      <c r="E236" s="183" t="str">
        <f>+'Report 13b'!D45</f>
        <v>1 Mallard Cir, Pomona, NY 10956</v>
      </c>
      <c r="F236" s="184" t="s">
        <v>406</v>
      </c>
      <c r="G236" s="183" t="str">
        <f>+'Report 13b'!J45</f>
        <v>27 Guterl Terrace, Pearl River, NY 10965</v>
      </c>
      <c r="H236" s="184" t="s">
        <v>406</v>
      </c>
      <c r="I236" s="183" t="str">
        <f>+'Report 13c'!D45</f>
        <v>108 E Carroll St, Pearl River, NY 10965</v>
      </c>
      <c r="J236" s="184" t="s">
        <v>406</v>
      </c>
      <c r="K236" s="183" t="str">
        <f>+'Report 13c'!J45</f>
        <v>6 Scott St, Sloatsburg, NY 10974</v>
      </c>
    </row>
    <row r="237" spans="1:11" ht="13.5" customHeight="1">
      <c r="A237" s="6504"/>
      <c r="B237" s="182" t="s">
        <v>407</v>
      </c>
      <c r="C237" s="183" t="str">
        <f>+'Report 13a'!E44</f>
        <v>rocklandgov.com/departments/board-of-elections</v>
      </c>
      <c r="D237" s="181" t="s">
        <v>408</v>
      </c>
      <c r="E237" s="180">
        <f>+'Report 13b'!E45</f>
        <v>0</v>
      </c>
      <c r="F237" s="181" t="s">
        <v>408</v>
      </c>
      <c r="G237" s="180" t="str">
        <f>+'Report 13b'!K45</f>
        <v>845-620-0682</v>
      </c>
      <c r="H237" s="181" t="s">
        <v>408</v>
      </c>
      <c r="I237" s="180" t="str">
        <f>+'Report 13c'!E45</f>
        <v>845-735-5289</v>
      </c>
      <c r="J237" s="181" t="s">
        <v>408</v>
      </c>
      <c r="K237" s="180" t="str">
        <f>+'Report 13c'!K45</f>
        <v>845-735-8005</v>
      </c>
    </row>
    <row r="238" spans="1:11" ht="15.75" customHeight="1">
      <c r="A238" s="6504"/>
      <c r="B238" s="179"/>
      <c r="C238" s="180"/>
      <c r="D238" s="181" t="s">
        <v>409</v>
      </c>
      <c r="E238" s="180" t="str">
        <f>+'Report 13b'!F45</f>
        <v>845-642-8418</v>
      </c>
      <c r="F238" s="181" t="s">
        <v>409</v>
      </c>
      <c r="G238" s="180" t="str">
        <f>+'Report 13b'!L45</f>
        <v>845-596-3948</v>
      </c>
      <c r="H238" s="181" t="s">
        <v>409</v>
      </c>
      <c r="I238" s="180" t="str">
        <f>+'Report 13c'!F45</f>
        <v>914-582-2650</v>
      </c>
      <c r="J238" s="181" t="s">
        <v>409</v>
      </c>
      <c r="K238" s="180" t="str">
        <f>+'Report 13c'!L45</f>
        <v>845-304-5983</v>
      </c>
    </row>
    <row r="239" spans="1:11" ht="15.75" customHeight="1">
      <c r="A239" s="6505"/>
      <c r="B239" s="185"/>
      <c r="C239" s="186"/>
      <c r="D239" s="187" t="s">
        <v>410</v>
      </c>
      <c r="E239" s="186" t="str">
        <f>+'Report 13b'!G45</f>
        <v>AllisonWeinraub@gmail.com</v>
      </c>
      <c r="F239" s="187" t="s">
        <v>410</v>
      </c>
      <c r="G239" s="186" t="str">
        <f>+'Report 13b'!M45</f>
        <v>TG71064@gmail.com</v>
      </c>
      <c r="H239" s="187" t="s">
        <v>410</v>
      </c>
      <c r="I239" s="186" t="str">
        <f>+'Report 13c'!G45</f>
        <v>micheller27@hotmail.com</v>
      </c>
      <c r="J239" s="187" t="s">
        <v>410</v>
      </c>
      <c r="K239" s="186" t="str">
        <f>+'Report 13c'!M45</f>
        <v>mfontana@fastmail.com</v>
      </c>
    </row>
    <row r="240" spans="1:11" ht="27.75" customHeight="1">
      <c r="A240" s="6503" t="s">
        <v>50</v>
      </c>
      <c r="B240" s="176" t="s">
        <v>401</v>
      </c>
      <c r="C240" s="177" t="str">
        <f>+'Report 13a'!B45</f>
        <v>50 W High Street, Ballston Spa NY 12020</v>
      </c>
      <c r="D240" s="178" t="s">
        <v>402</v>
      </c>
      <c r="E240" s="177" t="str">
        <f>+'Report 13b'!B46</f>
        <v>Cassandra Bagramian</v>
      </c>
      <c r="F240" s="178" t="s">
        <v>402</v>
      </c>
      <c r="G240" s="177" t="str">
        <f>+'Report 13b'!H46</f>
        <v>Joseph Suhrada</v>
      </c>
      <c r="H240" s="178" t="s">
        <v>402</v>
      </c>
      <c r="I240" s="177" t="str">
        <f>+'Report 13c'!B46</f>
        <v>Samuel Olsen</v>
      </c>
      <c r="J240" s="178" t="s">
        <v>402</v>
      </c>
      <c r="K240" s="177" t="str">
        <f>+'Report 13c'!H46</f>
        <v>Jennifer Weaver</v>
      </c>
    </row>
    <row r="241" spans="1:11" ht="18.75" customHeight="1">
      <c r="A241" s="6504"/>
      <c r="B241" s="182" t="s">
        <v>403</v>
      </c>
      <c r="C241" s="183" t="str">
        <f>+'Report 13a'!C45</f>
        <v>(518) 885-2249</v>
      </c>
      <c r="D241" s="184" t="s">
        <v>404</v>
      </c>
      <c r="E241" s="183" t="str">
        <f>+'Report 13b'!C46</f>
        <v>cbagramian@saratogacountyny.gov</v>
      </c>
      <c r="F241" s="184" t="s">
        <v>404</v>
      </c>
      <c r="G241" s="183" t="str">
        <f>+'Report 13b'!I46</f>
        <v>jsuhrada@saratogacountyny.gov</v>
      </c>
      <c r="H241" s="184" t="s">
        <v>404</v>
      </c>
      <c r="I241" s="183" t="str">
        <f>+'Report 13c'!C46</f>
        <v>solsen@saratogacountyny.gov</v>
      </c>
      <c r="J241" s="184" t="s">
        <v>404</v>
      </c>
      <c r="K241" s="183" t="str">
        <f>+'Report 13c'!I46</f>
        <v>jmweaver@saratogacountyny,gov</v>
      </c>
    </row>
    <row r="242" spans="1:11" ht="23.25" customHeight="1">
      <c r="A242" s="6504"/>
      <c r="B242" s="182" t="s">
        <v>405</v>
      </c>
      <c r="C242" s="183" t="str">
        <f>+'Report 13a'!D45</f>
        <v>(518) 884-4751</v>
      </c>
      <c r="D242" s="184" t="s">
        <v>406</v>
      </c>
      <c r="E242" s="183" t="str">
        <f>+'Report 13b'!D46</f>
        <v>9 Champlain Rd, Stillwater NY  12170</v>
      </c>
      <c r="F242" s="184" t="s">
        <v>406</v>
      </c>
      <c r="G242" s="183" t="str">
        <f>+'Report 13b'!J46</f>
        <v>5 Sharon Ln Ballston Lake NY 12019</v>
      </c>
      <c r="H242" s="184" t="s">
        <v>406</v>
      </c>
      <c r="I242" s="183" t="str">
        <f>+'Report 13c'!D46</f>
        <v>17B Rovanten Park, Ballston Lake NY 12019</v>
      </c>
      <c r="J242" s="184" t="s">
        <v>406</v>
      </c>
      <c r="K242" s="183" t="str">
        <f>+'Report 13c'!J46</f>
        <v>2 Winners Pl Saratoga Springs NY 12866</v>
      </c>
    </row>
    <row r="243" spans="1:11" ht="13.5" customHeight="1">
      <c r="A243" s="6504"/>
      <c r="B243" s="182" t="s">
        <v>407</v>
      </c>
      <c r="C243" s="183" t="str">
        <f>+'Report 13a'!E45</f>
        <v>https://www.saratogacountyny.gov/departments/board-of-elections/</v>
      </c>
      <c r="D243" s="181" t="s">
        <v>408</v>
      </c>
      <c r="E243" s="180">
        <f>+'Report 13b'!E46</f>
        <v>0</v>
      </c>
      <c r="F243" s="181" t="s">
        <v>408</v>
      </c>
      <c r="G243" s="180">
        <f>+'Report 13b'!K46</f>
        <v>0</v>
      </c>
      <c r="H243" s="181" t="s">
        <v>408</v>
      </c>
      <c r="I243" s="180" t="str">
        <f>+'Report 13c'!E46</f>
        <v>N/a</v>
      </c>
      <c r="J243" s="181" t="s">
        <v>408</v>
      </c>
      <c r="K243" s="180">
        <f>+'Report 13c'!K46</f>
        <v>0</v>
      </c>
    </row>
    <row r="244" spans="1:11" ht="15.75" customHeight="1">
      <c r="A244" s="6504"/>
      <c r="B244" s="179"/>
      <c r="C244" s="180"/>
      <c r="D244" s="181" t="s">
        <v>409</v>
      </c>
      <c r="E244" s="180" t="str">
        <f>+'Report 13b'!F46</f>
        <v>(518) 396-0471</v>
      </c>
      <c r="F244" s="181" t="s">
        <v>409</v>
      </c>
      <c r="G244" s="180" t="str">
        <f>+'Report 13b'!L46</f>
        <v>(518) 376-5161</v>
      </c>
      <c r="H244" s="181" t="s">
        <v>409</v>
      </c>
      <c r="I244" s="180" t="str">
        <f>+'Report 13c'!F46</f>
        <v>(518) 269-2923</v>
      </c>
      <c r="J244" s="181" t="s">
        <v>409</v>
      </c>
      <c r="K244" s="180" t="str">
        <f>+'Report 13c'!L46</f>
        <v>(518) 461-3685</v>
      </c>
    </row>
    <row r="245" spans="1:11" ht="15.75" customHeight="1">
      <c r="A245" s="6505"/>
      <c r="B245" s="185"/>
      <c r="C245" s="186"/>
      <c r="D245" s="187" t="s">
        <v>410</v>
      </c>
      <c r="E245" s="186">
        <f>+'Report 13b'!G46</f>
        <v>0</v>
      </c>
      <c r="F245" s="187" t="s">
        <v>410</v>
      </c>
      <c r="G245" s="186">
        <f>+'Report 13b'!M46</f>
        <v>0</v>
      </c>
      <c r="H245" s="187" t="s">
        <v>410</v>
      </c>
      <c r="I245" s="186" t="str">
        <f>+'Report 13c'!G46</f>
        <v>samolsen1997@yahoo.com</v>
      </c>
      <c r="J245" s="187" t="s">
        <v>410</v>
      </c>
      <c r="K245" s="186">
        <f>+'Report 13c'!M46</f>
        <v>0</v>
      </c>
    </row>
    <row r="246" spans="1:11" ht="22.5" customHeight="1">
      <c r="A246" s="6503" t="s">
        <v>51</v>
      </c>
      <c r="B246" s="176" t="s">
        <v>401</v>
      </c>
      <c r="C246" s="177" t="str">
        <f>+'Report 13a'!B46</f>
        <v>2696 Hamburg Street    Schenectady, NY 12303</v>
      </c>
      <c r="D246" s="178" t="s">
        <v>402</v>
      </c>
      <c r="E246" s="177">
        <f>+'Report 13b'!B47</f>
        <v>0</v>
      </c>
      <c r="F246" s="178" t="s">
        <v>402</v>
      </c>
      <c r="G246" s="177" t="str">
        <f>+'Report 13b'!H47</f>
        <v>Darlene Harris</v>
      </c>
      <c r="H246" s="178" t="s">
        <v>402</v>
      </c>
      <c r="I246" s="177">
        <f>+'Report 13c'!B47</f>
        <v>0</v>
      </c>
      <c r="J246" s="178" t="s">
        <v>402</v>
      </c>
      <c r="K246" s="177" t="str">
        <f>+'Report 13c'!H47</f>
        <v>Loretta Rigney</v>
      </c>
    </row>
    <row r="247" spans="1:11" ht="23.25" customHeight="1">
      <c r="A247" s="6504"/>
      <c r="B247" s="182" t="s">
        <v>403</v>
      </c>
      <c r="C247" s="183" t="str">
        <f>+'Report 13a'!C46</f>
        <v>518-377-2469</v>
      </c>
      <c r="D247" s="184" t="s">
        <v>404</v>
      </c>
      <c r="E247" s="183" t="str">
        <f>+'Report 13b'!C47</f>
        <v>Laura.fronk@schenectadycountyny.gov</v>
      </c>
      <c r="F247" s="184" t="s">
        <v>404</v>
      </c>
      <c r="G247" s="183" t="str">
        <f>+'Report 13b'!I47</f>
        <v>Darlene.harris@schenectadycountyny.gov</v>
      </c>
      <c r="H247" s="184" t="s">
        <v>404</v>
      </c>
      <c r="I247" s="183" t="str">
        <f>+'Report 13c'!C47</f>
        <v>Cynthia.vincitore@schenectadycountyny.gov</v>
      </c>
      <c r="J247" s="184" t="s">
        <v>404</v>
      </c>
      <c r="K247" s="183" t="str">
        <f>+'Report 13c'!I47</f>
        <v>Loretta.rigney@schenectadycountyny.gov</v>
      </c>
    </row>
    <row r="248" spans="1:11" ht="23.25" customHeight="1">
      <c r="A248" s="6504"/>
      <c r="B248" s="182" t="s">
        <v>405</v>
      </c>
      <c r="C248" s="183" t="str">
        <f>+'Report 13a'!D46</f>
        <v>518-377-2716</v>
      </c>
      <c r="D248" s="184" t="s">
        <v>406</v>
      </c>
      <c r="E248" s="183" t="str">
        <f>+'Report 13b'!D47</f>
        <v>408 Meghan Blvd. Rotterdam, NY 12306</v>
      </c>
      <c r="F248" s="184" t="s">
        <v>406</v>
      </c>
      <c r="G248" s="183" t="str">
        <f>+'Report 13b'!J47</f>
        <v>1074 Sacandaga Rd Glenville, NY 12302</v>
      </c>
      <c r="H248" s="184" t="s">
        <v>406</v>
      </c>
      <c r="I248" s="183" t="str">
        <f>+'Report 13c'!D47</f>
        <v>48 Pinewood Dr. Glenville, NY 12302</v>
      </c>
      <c r="J248" s="184" t="s">
        <v>406</v>
      </c>
      <c r="K248" s="183" t="str">
        <f>+'Report 13c'!J47</f>
        <v>2059 Mudge Rd. Delanson, NY 12053</v>
      </c>
    </row>
    <row r="249" spans="1:11" ht="13.5" customHeight="1">
      <c r="A249" s="6504"/>
      <c r="B249" s="182" t="s">
        <v>407</v>
      </c>
      <c r="C249" s="183" t="str">
        <f>+'Report 13a'!E46</f>
        <v>www.voteschenectady.com</v>
      </c>
      <c r="D249" s="181" t="s">
        <v>408</v>
      </c>
      <c r="E249" s="180" t="str">
        <f>+'Report 13b'!E47</f>
        <v>N/A</v>
      </c>
      <c r="F249" s="181" t="s">
        <v>408</v>
      </c>
      <c r="G249" s="180" t="str">
        <f>+'Report 13b'!K47</f>
        <v>N/A</v>
      </c>
      <c r="H249" s="181" t="s">
        <v>408</v>
      </c>
      <c r="I249" s="180" t="str">
        <f>+'Report 13c'!E47</f>
        <v>N/A</v>
      </c>
      <c r="J249" s="181" t="s">
        <v>408</v>
      </c>
      <c r="K249" s="180" t="str">
        <f>+'Report 13c'!K47</f>
        <v>N/A</v>
      </c>
    </row>
    <row r="250" spans="1:11" ht="15.75" customHeight="1">
      <c r="A250" s="6504"/>
      <c r="B250" s="179"/>
      <c r="C250" s="180"/>
      <c r="D250" s="181" t="s">
        <v>409</v>
      </c>
      <c r="E250" s="180" t="str">
        <f>+'Report 13b'!F47</f>
        <v>518-461-7999</v>
      </c>
      <c r="F250" s="181" t="s">
        <v>409</v>
      </c>
      <c r="G250" s="180" t="str">
        <f>+'Report 13b'!L47</f>
        <v>518-225-8712</v>
      </c>
      <c r="H250" s="181" t="s">
        <v>409</v>
      </c>
      <c r="I250" s="180" t="str">
        <f>+'Report 13c'!F47</f>
        <v>518-928-8997</v>
      </c>
      <c r="J250" s="181" t="s">
        <v>409</v>
      </c>
      <c r="K250" s="180" t="str">
        <f>+'Report 13c'!L47</f>
        <v>518-301-0140</v>
      </c>
    </row>
    <row r="251" spans="1:11" ht="15.75" customHeight="1">
      <c r="A251" s="6505"/>
      <c r="B251" s="185"/>
      <c r="C251" s="186"/>
      <c r="D251" s="187" t="s">
        <v>410</v>
      </c>
      <c r="E251" s="186" t="str">
        <f>+'Report 13b'!G47</f>
        <v>Laurafronkdem@gmail.com</v>
      </c>
      <c r="F251" s="187" t="s">
        <v>410</v>
      </c>
      <c r="G251" s="186">
        <f>+'Report 13b'!M47</f>
        <v>0</v>
      </c>
      <c r="H251" s="187" t="s">
        <v>410</v>
      </c>
      <c r="I251" s="186" t="str">
        <f>+'Report 13c'!G47</f>
        <v>cindylu502@yahoo.com</v>
      </c>
      <c r="J251" s="187" t="s">
        <v>410</v>
      </c>
      <c r="K251" s="186">
        <f>+'Report 13c'!M47</f>
        <v>0</v>
      </c>
    </row>
    <row r="252" spans="1:11" ht="23.25" customHeight="1">
      <c r="A252" s="6503" t="s">
        <v>52</v>
      </c>
      <c r="B252" s="176" t="s">
        <v>401</v>
      </c>
      <c r="C252" s="177" t="str">
        <f>+'Report 13a'!B47</f>
        <v>County Office Building, 284 Main Street PO Box 99, Schoharie NY 12157</v>
      </c>
      <c r="D252" s="178" t="s">
        <v>402</v>
      </c>
      <c r="E252" s="177" t="str">
        <f>+'Report 13b'!B48</f>
        <v>VACANT</v>
      </c>
      <c r="F252" s="178" t="s">
        <v>402</v>
      </c>
      <c r="G252" s="177" t="str">
        <f>+'Report 13b'!H48</f>
        <v>KENNETH SCHWEIGARD</v>
      </c>
      <c r="H252" s="178" t="s">
        <v>402</v>
      </c>
      <c r="I252" s="177" t="str">
        <f>+'Report 13c'!B48</f>
        <v>SARA MASTERSON</v>
      </c>
      <c r="J252" s="178" t="s">
        <v>402</v>
      </c>
      <c r="K252" s="177" t="str">
        <f>+'Report 13c'!H48</f>
        <v>BENJAMIN COOPER</v>
      </c>
    </row>
    <row r="253" spans="1:11" ht="23.25" customHeight="1">
      <c r="A253" s="6504"/>
      <c r="B253" s="182" t="s">
        <v>403</v>
      </c>
      <c r="C253" s="183" t="str">
        <f>+'Report 13a'!C47</f>
        <v>(518)295-8388, (518)295-8326</v>
      </c>
      <c r="D253" s="184" t="s">
        <v>404</v>
      </c>
      <c r="E253" s="183">
        <f>+'Report 13b'!C48</f>
        <v>0</v>
      </c>
      <c r="F253" s="184" t="s">
        <v>404</v>
      </c>
      <c r="G253" s="183" t="str">
        <f>+'Report 13b'!I48</f>
        <v>Kenneth.schweigard@co.schoharie.ny.us</v>
      </c>
      <c r="H253" s="184" t="s">
        <v>404</v>
      </c>
      <c r="I253" s="183" t="str">
        <f>+'Report 13c'!C48</f>
        <v>Sara.masterson@schohariecounty-ny.gov</v>
      </c>
      <c r="J253" s="184" t="s">
        <v>404</v>
      </c>
      <c r="K253" s="183" t="str">
        <f>+'Report 13c'!I48</f>
        <v>Cooper.B@co.schoharie.ny.us</v>
      </c>
    </row>
    <row r="254" spans="1:11" ht="23.25" customHeight="1">
      <c r="A254" s="6504"/>
      <c r="B254" s="182" t="s">
        <v>405</v>
      </c>
      <c r="C254" s="183" t="str">
        <f>+'Report 13a'!D47</f>
        <v>(518)295-8419</v>
      </c>
      <c r="D254" s="184" t="s">
        <v>406</v>
      </c>
      <c r="E254" s="183">
        <f>+'Report 13b'!D48</f>
        <v>0</v>
      </c>
      <c r="F254" s="184" t="s">
        <v>406</v>
      </c>
      <c r="G254" s="183" t="str">
        <f>+'Report 13b'!J48</f>
        <v>111 Bray RD
Central Bridge, NY 12035</v>
      </c>
      <c r="H254" s="184" t="s">
        <v>406</v>
      </c>
      <c r="I254" s="183" t="str">
        <f>+'Report 13c'!D48</f>
        <v>177 Amelia Lane
Middleburgh, NY 12122</v>
      </c>
      <c r="J254" s="184" t="s">
        <v>406</v>
      </c>
      <c r="K254" s="183" t="str">
        <f>+'Report 13c'!J48</f>
        <v>159 Church Street
Central Bridge NY 12035</v>
      </c>
    </row>
    <row r="255" spans="1:11" ht="13.5" customHeight="1">
      <c r="A255" s="6504"/>
      <c r="B255" s="182" t="s">
        <v>407</v>
      </c>
      <c r="C255" s="183" t="str">
        <f>+'Report 13a'!E47</f>
        <v>www.schohariecounty-ny.gov</v>
      </c>
      <c r="D255" s="181" t="s">
        <v>408</v>
      </c>
      <c r="E255" s="180">
        <f>+'Report 13b'!E48</f>
        <v>0</v>
      </c>
      <c r="F255" s="181" t="s">
        <v>408</v>
      </c>
      <c r="G255" s="180" t="str">
        <f>+'Report 13b'!K48</f>
        <v>518-868-9350</v>
      </c>
      <c r="H255" s="181" t="s">
        <v>408</v>
      </c>
      <c r="I255" s="180" t="str">
        <f>+'Report 13c'!E48</f>
        <v>N/A</v>
      </c>
      <c r="J255" s="181" t="s">
        <v>408</v>
      </c>
      <c r="K255" s="180" t="str">
        <f>+'Report 13c'!K48</f>
        <v>518-868-2546</v>
      </c>
    </row>
    <row r="256" spans="1:11" ht="15.75" customHeight="1">
      <c r="A256" s="6504"/>
      <c r="B256" s="179"/>
      <c r="C256" s="180"/>
      <c r="D256" s="181" t="s">
        <v>409</v>
      </c>
      <c r="E256" s="180">
        <f>+'Report 13b'!F48</f>
        <v>0</v>
      </c>
      <c r="F256" s="181" t="s">
        <v>409</v>
      </c>
      <c r="G256" s="180" t="str">
        <f>+'Report 13b'!L48</f>
        <v>518-231-7965</v>
      </c>
      <c r="H256" s="181" t="s">
        <v>409</v>
      </c>
      <c r="I256" s="180" t="str">
        <f>+'Report 13c'!F48</f>
        <v>518-527-7433</v>
      </c>
      <c r="J256" s="181" t="s">
        <v>409</v>
      </c>
      <c r="K256" s="180" t="str">
        <f>+'Report 13c'!L48</f>
        <v>518-817-5975</v>
      </c>
    </row>
    <row r="257" spans="1:11" ht="15.75" customHeight="1">
      <c r="A257" s="6505"/>
      <c r="B257" s="185"/>
      <c r="C257" s="186"/>
      <c r="D257" s="187" t="s">
        <v>410</v>
      </c>
      <c r="E257" s="186">
        <f>+'Report 13b'!G48</f>
        <v>0</v>
      </c>
      <c r="F257" s="187" t="s">
        <v>410</v>
      </c>
      <c r="G257" s="186" t="str">
        <f>+'Report 13b'!M48</f>
        <v>kschweigard@nycap.rr.com</v>
      </c>
      <c r="H257" s="187" t="s">
        <v>410</v>
      </c>
      <c r="I257" s="186" t="str">
        <f>+'Report 13c'!G48</f>
        <v>swrightmasterson@gmail.com</v>
      </c>
      <c r="J257" s="187" t="s">
        <v>410</v>
      </c>
      <c r="K257" s="186" t="str">
        <f>+'Report 13c'!M48</f>
        <v>coopsout@gamil.com</v>
      </c>
    </row>
    <row r="258" spans="1:11" ht="23.25" customHeight="1">
      <c r="A258" s="6503" t="s">
        <v>53</v>
      </c>
      <c r="B258" s="176" t="s">
        <v>401</v>
      </c>
      <c r="C258" s="177" t="str">
        <f>+'Report 13a'!B48</f>
        <v>105 Ninth St., Unit 13, Watkins Glen, NY 14891</v>
      </c>
      <c r="D258" s="178" t="s">
        <v>402</v>
      </c>
      <c r="E258" s="177" t="str">
        <f>+'Report 13b'!B49</f>
        <v>Brian T. Eslinger</v>
      </c>
      <c r="F258" s="178" t="s">
        <v>402</v>
      </c>
      <c r="G258" s="177" t="str">
        <f>+'Report 13b'!H49</f>
        <v>Joseph Fazzary</v>
      </c>
      <c r="H258" s="178" t="s">
        <v>402</v>
      </c>
      <c r="I258" s="177" t="str">
        <f>+'Report 13c'!B49</f>
        <v>Alexandria LaMoreaux</v>
      </c>
      <c r="J258" s="178" t="s">
        <v>402</v>
      </c>
      <c r="K258" s="177" t="str">
        <f>+'Report 13c'!H49</f>
        <v>Kristina A. Vondracek</v>
      </c>
    </row>
    <row r="259" spans="1:11" ht="23.25" customHeight="1">
      <c r="A259" s="6504"/>
      <c r="B259" s="182" t="s">
        <v>403</v>
      </c>
      <c r="C259" s="183" t="str">
        <f>+'Report 13a'!C48</f>
        <v>607-535-8195</v>
      </c>
      <c r="D259" s="184" t="s">
        <v>404</v>
      </c>
      <c r="E259" s="183" t="str">
        <f>+'Report 13b'!C49</f>
        <v>beslinger@schuylercountyny.gov</v>
      </c>
      <c r="F259" s="184" t="s">
        <v>404</v>
      </c>
      <c r="G259" s="183" t="str">
        <f>+'Report 13b'!I49</f>
        <v>joefazzary@schuylercountyny.gov</v>
      </c>
      <c r="H259" s="184" t="s">
        <v>404</v>
      </c>
      <c r="I259" s="183" t="str">
        <f>+'Report 13c'!C49</f>
        <v>alamoreaux@schuylercountyny.fov</v>
      </c>
      <c r="J259" s="184" t="s">
        <v>404</v>
      </c>
      <c r="K259" s="183" t="str">
        <f>+'Report 13c'!I49</f>
        <v>kvondracek@schuylercountyny.gov</v>
      </c>
    </row>
    <row r="260" spans="1:11" ht="23.25" customHeight="1">
      <c r="A260" s="6504"/>
      <c r="B260" s="182" t="s">
        <v>405</v>
      </c>
      <c r="C260" s="183" t="str">
        <f>+'Report 13a'!D48</f>
        <v>607-535-8364</v>
      </c>
      <c r="D260" s="184" t="s">
        <v>406</v>
      </c>
      <c r="E260" s="183" t="str">
        <f>+'Report 13b'!D49</f>
        <v>209 E. 6th St., Watkins Glen, NY 14891</v>
      </c>
      <c r="F260" s="184" t="s">
        <v>406</v>
      </c>
      <c r="G260" s="183" t="str">
        <f>+'Report 13b'!J49</f>
        <v>310 E 8th St, Watkins Glen, NY  14891</v>
      </c>
      <c r="H260" s="184" t="s">
        <v>406</v>
      </c>
      <c r="I260" s="183" t="str">
        <f>+'Report 13c'!D49</f>
        <v>103 3rd St. Apt 2, Watkins Glen, NY 14891</v>
      </c>
      <c r="J260" s="184" t="s">
        <v>406</v>
      </c>
      <c r="K260" s="183" t="str">
        <f>+'Report 13c'!J49</f>
        <v>3361 Coykendall Rd., Watkins Glen, NY 14891</v>
      </c>
    </row>
    <row r="261" spans="1:11" ht="13.5" customHeight="1">
      <c r="A261" s="6504"/>
      <c r="B261" s="182" t="s">
        <v>407</v>
      </c>
      <c r="C261" s="183" t="str">
        <f>+'Report 13a'!E48</f>
        <v>https://www.schuylercounty.us/128/Board-of-Elections</v>
      </c>
      <c r="D261" s="181" t="s">
        <v>408</v>
      </c>
      <c r="E261" s="180" t="str">
        <f>+'Report 13b'!E49</f>
        <v>n/a</v>
      </c>
      <c r="F261" s="181" t="s">
        <v>408</v>
      </c>
      <c r="G261" s="180" t="str">
        <f>+'Report 13b'!K49</f>
        <v>607-535-2543</v>
      </c>
      <c r="H261" s="181" t="s">
        <v>408</v>
      </c>
      <c r="I261" s="180" t="str">
        <f>+'Report 13c'!E49</f>
        <v>n/a</v>
      </c>
      <c r="J261" s="181" t="s">
        <v>408</v>
      </c>
      <c r="K261" s="180" t="str">
        <f>+'Report 13c'!K49</f>
        <v>n/a</v>
      </c>
    </row>
    <row r="262" spans="1:11" ht="15.75" customHeight="1">
      <c r="A262" s="6504"/>
      <c r="B262" s="179"/>
      <c r="C262" s="180"/>
      <c r="D262" s="181" t="s">
        <v>409</v>
      </c>
      <c r="E262" s="180" t="str">
        <f>+'Report 13b'!F49</f>
        <v>607-703-9700</v>
      </c>
      <c r="F262" s="181" t="s">
        <v>409</v>
      </c>
      <c r="G262" s="180" t="str">
        <f>+'Report 13b'!L49</f>
        <v>607-481-9555</v>
      </c>
      <c r="H262" s="181" t="s">
        <v>409</v>
      </c>
      <c r="I262" s="180" t="str">
        <f>+'Report 13c'!F49</f>
        <v>607-731-8211</v>
      </c>
      <c r="J262" s="181" t="s">
        <v>409</v>
      </c>
      <c r="K262" s="180" t="str">
        <f>+'Report 13c'!L49</f>
        <v>607-742-5878</v>
      </c>
    </row>
    <row r="263" spans="1:11" ht="15.75" customHeight="1">
      <c r="A263" s="6505"/>
      <c r="B263" s="185"/>
      <c r="C263" s="186"/>
      <c r="D263" s="187" t="s">
        <v>410</v>
      </c>
      <c r="E263" s="186">
        <f>+'Report 13b'!G49</f>
        <v>0</v>
      </c>
      <c r="F263" s="187" t="s">
        <v>410</v>
      </c>
      <c r="G263" s="186" t="str">
        <f>+'Report 13b'!M49</f>
        <v>jfazzary1@gmail.com</v>
      </c>
      <c r="H263" s="187" t="s">
        <v>410</v>
      </c>
      <c r="I263" s="186" t="str">
        <f>+'Report 13c'!G49</f>
        <v>lamoreauxclan3@yahoo.com</v>
      </c>
      <c r="J263" s="187" t="s">
        <v>410</v>
      </c>
      <c r="K263" s="186" t="str">
        <f>+'Report 13c'!M49</f>
        <v>kvondracek@hotmail.com</v>
      </c>
    </row>
    <row r="264" spans="1:11" ht="23.25" customHeight="1">
      <c r="A264" s="6503" t="s">
        <v>54</v>
      </c>
      <c r="B264" s="176" t="s">
        <v>401</v>
      </c>
      <c r="C264" s="177" t="str">
        <f>+'Report 13a'!B49</f>
        <v>1 Dipronio Drive Waterloo, NY 13165</v>
      </c>
      <c r="D264" s="178" t="s">
        <v>402</v>
      </c>
      <c r="E264" s="177" t="str">
        <f>+'Report 13b'!B50</f>
        <v>Carl Same</v>
      </c>
      <c r="F264" s="178" t="s">
        <v>402</v>
      </c>
      <c r="G264" s="177" t="str">
        <f>+'Report 13b'!H50</f>
        <v>Tiffany Folk</v>
      </c>
      <c r="H264" s="178" t="s">
        <v>402</v>
      </c>
      <c r="I264" s="177" t="str">
        <f>+'Report 13c'!B50</f>
        <v>Heidi Conley</v>
      </c>
      <c r="J264" s="178" t="s">
        <v>402</v>
      </c>
      <c r="K264" s="177" t="str">
        <f>+'Report 13c'!H50</f>
        <v>Kristofer Fisher</v>
      </c>
    </row>
    <row r="265" spans="1:11" ht="23.25" customHeight="1">
      <c r="A265" s="6504"/>
      <c r="B265" s="182" t="s">
        <v>403</v>
      </c>
      <c r="C265" s="183" t="str">
        <f>+'Report 13a'!C49</f>
        <v>315-539-1760</v>
      </c>
      <c r="D265" s="184" t="s">
        <v>404</v>
      </c>
      <c r="E265" s="183" t="str">
        <f>+'Report 13b'!C50</f>
        <v>csame@co.seneca.ny.us</v>
      </c>
      <c r="F265" s="184" t="s">
        <v>404</v>
      </c>
      <c r="G265" s="183" t="str">
        <f>+'Report 13b'!I50</f>
        <v>tfolk@co.seneca.ny.us</v>
      </c>
      <c r="H265" s="184" t="s">
        <v>404</v>
      </c>
      <c r="I265" s="183" t="str">
        <f>+'Report 13c'!C50</f>
        <v>hconley@co.seneca.ny.us</v>
      </c>
      <c r="J265" s="184" t="s">
        <v>404</v>
      </c>
      <c r="K265" s="183" t="str">
        <f>+'Report 13c'!I50</f>
        <v>kfisher@co.seneca.ny.us</v>
      </c>
    </row>
    <row r="266" spans="1:11" ht="23.25" customHeight="1">
      <c r="A266" s="6504"/>
      <c r="B266" s="182" t="s">
        <v>405</v>
      </c>
      <c r="C266" s="183" t="str">
        <f>+'Report 13a'!D49</f>
        <v>315-539-3710</v>
      </c>
      <c r="D266" s="184" t="s">
        <v>406</v>
      </c>
      <c r="E266" s="183" t="str">
        <f>+'Report 13b'!D50</f>
        <v>61 Chapel St. Seneca Falls, NY 13148</v>
      </c>
      <c r="F266" s="184" t="s">
        <v>406</v>
      </c>
      <c r="G266" s="183" t="str">
        <f>+'Report 13b'!J50</f>
        <v>10 W. Wright Ave. Waterloo, NY 13165</v>
      </c>
      <c r="H266" s="184" t="s">
        <v>406</v>
      </c>
      <c r="I266" s="183" t="str">
        <f>+'Report 13c'!D50</f>
        <v>101 Cayuga St. Seneca Falls, NY 13148</v>
      </c>
      <c r="J266" s="184" t="s">
        <v>406</v>
      </c>
      <c r="K266" s="183" t="str">
        <f>+'Report 13c'!J50</f>
        <v>44 W. Wright Ave. Waterloo, NY 13165</v>
      </c>
    </row>
    <row r="267" spans="1:11" ht="13.5" customHeight="1">
      <c r="A267" s="6504"/>
      <c r="B267" s="182" t="s">
        <v>407</v>
      </c>
      <c r="C267" s="183" t="str">
        <f>+'Report 13a'!E49</f>
        <v>voteseneca.org</v>
      </c>
      <c r="D267" s="181" t="s">
        <v>408</v>
      </c>
      <c r="E267" s="180" t="str">
        <f>+'Report 13b'!E50</f>
        <v>n/a</v>
      </c>
      <c r="F267" s="181" t="s">
        <v>408</v>
      </c>
      <c r="G267" s="180" t="str">
        <f>+'Report 13b'!K50</f>
        <v>n/a</v>
      </c>
      <c r="H267" s="181" t="s">
        <v>408</v>
      </c>
      <c r="I267" s="180" t="str">
        <f>+'Report 13c'!E50</f>
        <v>n/a</v>
      </c>
      <c r="J267" s="181" t="s">
        <v>408</v>
      </c>
      <c r="K267" s="180" t="str">
        <f>+'Report 13c'!K50</f>
        <v>n/a</v>
      </c>
    </row>
    <row r="268" spans="1:11" ht="15.75" customHeight="1">
      <c r="A268" s="6504"/>
      <c r="B268" s="179"/>
      <c r="C268" s="180"/>
      <c r="D268" s="181" t="s">
        <v>409</v>
      </c>
      <c r="E268" s="180" t="str">
        <f>+'Report 13b'!F50</f>
        <v>315-577-2880</v>
      </c>
      <c r="F268" s="181" t="s">
        <v>409</v>
      </c>
      <c r="G268" s="180" t="str">
        <f>+'Report 13b'!L50</f>
        <v>315-759-5281</v>
      </c>
      <c r="H268" s="181" t="s">
        <v>409</v>
      </c>
      <c r="I268" s="180" t="str">
        <f>+'Report 13c'!F50</f>
        <v>315-237-1270</v>
      </c>
      <c r="J268" s="181" t="s">
        <v>409</v>
      </c>
      <c r="K268" s="180" t="str">
        <f>+'Report 13c'!L50</f>
        <v>315-491-0637</v>
      </c>
    </row>
    <row r="269" spans="1:11" ht="15.75" customHeight="1">
      <c r="A269" s="6505"/>
      <c r="B269" s="185"/>
      <c r="C269" s="186"/>
      <c r="D269" s="187" t="s">
        <v>410</v>
      </c>
      <c r="E269" s="186" t="str">
        <f>+'Report 13b'!G50</f>
        <v>carlsames17@gmail.com</v>
      </c>
      <c r="F269" s="187" t="s">
        <v>410</v>
      </c>
      <c r="G269" s="186" t="str">
        <f>+'Report 13b'!M50</f>
        <v>tsfolk71@gmail.com</v>
      </c>
      <c r="H269" s="187" t="s">
        <v>410</v>
      </c>
      <c r="I269" s="186" t="str">
        <f>+'Report 13c'!G50</f>
        <v>gmecon@aol.com</v>
      </c>
      <c r="J269" s="187" t="s">
        <v>410</v>
      </c>
      <c r="K269" s="186" t="str">
        <f>+'Report 13c'!M50</f>
        <v>krash102@yahoo.com</v>
      </c>
    </row>
    <row r="270" spans="1:11" ht="23.25" customHeight="1">
      <c r="A270" s="6503" t="s">
        <v>55</v>
      </c>
      <c r="B270" s="176" t="s">
        <v>401</v>
      </c>
      <c r="C270" s="177" t="str">
        <f>+'Report 13a'!B50</f>
        <v>80 State Highway 310, Suite 9, Canton, NY 13617</v>
      </c>
      <c r="D270" s="178" t="s">
        <v>402</v>
      </c>
      <c r="E270" s="177" t="str">
        <f>+'Report 13b'!B51</f>
        <v>Jennie H. Bacon</v>
      </c>
      <c r="F270" s="178" t="s">
        <v>402</v>
      </c>
      <c r="G270" s="177" t="str">
        <f>+'Report 13b'!H51</f>
        <v>Thomas A. Nichols</v>
      </c>
      <c r="H270" s="178" t="s">
        <v>402</v>
      </c>
      <c r="I270" s="177" t="str">
        <f>+'Report 13c'!B51</f>
        <v>Gordon I. Ward</v>
      </c>
      <c r="J270" s="178" t="s">
        <v>402</v>
      </c>
      <c r="K270" s="177" t="str">
        <f>+'Report 13c'!H51</f>
        <v>Jesse M. Sovie</v>
      </c>
    </row>
    <row r="271" spans="1:11" ht="23.25" customHeight="1">
      <c r="A271" s="6504"/>
      <c r="B271" s="182" t="s">
        <v>403</v>
      </c>
      <c r="C271" s="183" t="str">
        <f>+'Report 13a'!C50</f>
        <v>315-379-2202</v>
      </c>
      <c r="D271" s="184" t="s">
        <v>404</v>
      </c>
      <c r="E271" s="183" t="str">
        <f>+'Report 13b'!C51</f>
        <v>jbacon@stlawco.gov</v>
      </c>
      <c r="F271" s="184" t="s">
        <v>404</v>
      </c>
      <c r="G271" s="183" t="str">
        <f>+'Report 13b'!I51</f>
        <v>tnichols@stlawco.gov</v>
      </c>
      <c r="H271" s="184" t="s">
        <v>404</v>
      </c>
      <c r="I271" s="183" t="str">
        <f>+'Report 13c'!C51</f>
        <v>gward@stlawco.gov</v>
      </c>
      <c r="J271" s="184" t="s">
        <v>404</v>
      </c>
      <c r="K271" s="183" t="str">
        <f>+'Report 13c'!I51</f>
        <v>jsovie@stlawco.gov</v>
      </c>
    </row>
    <row r="272" spans="1:11" ht="23.25" customHeight="1">
      <c r="A272" s="6504"/>
      <c r="B272" s="182" t="s">
        <v>405</v>
      </c>
      <c r="C272" s="183" t="str">
        <f>+'Report 13a'!D50</f>
        <v>315-386-2737</v>
      </c>
      <c r="D272" s="184" t="s">
        <v>406</v>
      </c>
      <c r="E272" s="183" t="str">
        <f>+'Report 13b'!D51</f>
        <v>1178 Pyrites Russell Rd. Hermon, NY 13652</v>
      </c>
      <c r="F272" s="184" t="s">
        <v>406</v>
      </c>
      <c r="G272" s="183" t="str">
        <f>+'Report 13b'!J51</f>
        <v>5201 County Route 6 Ogdensburg, NY 13669</v>
      </c>
      <c r="H272" s="184" t="s">
        <v>406</v>
      </c>
      <c r="I272" s="183" t="str">
        <f>+'Report 13c'!D51</f>
        <v>115 Main St. Hermon, NY 13652</v>
      </c>
      <c r="J272" s="184" t="s">
        <v>406</v>
      </c>
      <c r="K272" s="183" t="str">
        <f>+'Report 13c'!J51</f>
        <v>1041 County Route 14 Rensselaer Falls, NY 13680</v>
      </c>
    </row>
    <row r="273" spans="1:11" ht="38.25" customHeight="1">
      <c r="A273" s="6504"/>
      <c r="B273" s="182" t="s">
        <v>407</v>
      </c>
      <c r="C273" s="183" t="str">
        <f>+'Report 13a'!E50</f>
        <v>www.votestlawrence.gov</v>
      </c>
      <c r="D273" s="181" t="s">
        <v>408</v>
      </c>
      <c r="E273" s="180" t="str">
        <f>+'Report 13b'!E51</f>
        <v>315-714-2339</v>
      </c>
      <c r="F273" s="181" t="s">
        <v>408</v>
      </c>
      <c r="G273" s="180" t="str">
        <f>+'Report 13b'!K51</f>
        <v>315-393-2451</v>
      </c>
      <c r="H273" s="181" t="s">
        <v>408</v>
      </c>
      <c r="I273" s="180" t="str">
        <f>+'Report 13c'!E51</f>
        <v>315-783-7983</v>
      </c>
      <c r="J273" s="181" t="s">
        <v>408</v>
      </c>
      <c r="K273" s="180" t="str">
        <f>+'Report 13c'!K51</f>
        <v>315-276-5049</v>
      </c>
    </row>
    <row r="274" spans="1:11" ht="15.75" customHeight="1">
      <c r="A274" s="6504"/>
      <c r="B274" s="179"/>
      <c r="C274" s="180"/>
      <c r="D274" s="181" t="s">
        <v>409</v>
      </c>
      <c r="E274" s="180" t="str">
        <f>+'Report 13b'!F51</f>
        <v>315-212-3671</v>
      </c>
      <c r="F274" s="181" t="s">
        <v>409</v>
      </c>
      <c r="G274" s="180" t="str">
        <f>+'Report 13b'!L51</f>
        <v>315-323-0748</v>
      </c>
      <c r="H274" s="181" t="s">
        <v>409</v>
      </c>
      <c r="I274" s="180" t="str">
        <f>+'Report 13c'!F51</f>
        <v>315-783-7983</v>
      </c>
      <c r="J274" s="181" t="s">
        <v>409</v>
      </c>
      <c r="K274" s="180" t="str">
        <f>+'Report 13c'!L51</f>
        <v>315-276-5049</v>
      </c>
    </row>
    <row r="275" spans="1:11" ht="15.75" customHeight="1">
      <c r="A275" s="6505"/>
      <c r="B275" s="185"/>
      <c r="C275" s="186"/>
      <c r="D275" s="187" t="s">
        <v>410</v>
      </c>
      <c r="E275" s="186" t="str">
        <f>+'Report 13b'!G51</f>
        <v>jbacon731@gmail.com</v>
      </c>
      <c r="F275" s="187" t="s">
        <v>410</v>
      </c>
      <c r="G275" s="186" t="str">
        <f>+'Report 13b'!M51</f>
        <v>tnichols@northnet.org</v>
      </c>
      <c r="H275" s="187" t="s">
        <v>410</v>
      </c>
      <c r="I275" s="186" t="str">
        <f>+'Report 13c'!G51</f>
        <v>gward128@gmail.com</v>
      </c>
      <c r="J275" s="187" t="s">
        <v>410</v>
      </c>
      <c r="K275" s="186" t="str">
        <f>+'Report 13c'!M51</f>
        <v>jmsovie89@gmail.com</v>
      </c>
    </row>
    <row r="276" spans="1:11" ht="23.25" customHeight="1">
      <c r="A276" s="6503" t="s">
        <v>56</v>
      </c>
      <c r="B276" s="176" t="s">
        <v>401</v>
      </c>
      <c r="C276" s="177" t="str">
        <f>+'Report 13a'!B51</f>
        <v xml:space="preserve">Mailing - 3 E Pulteney Sq, Bath NY 14810                             Office - 20 E Morris St, Bath NY 14810     </v>
      </c>
      <c r="D276" s="178" t="s">
        <v>402</v>
      </c>
      <c r="E276" s="177" t="str">
        <f>+'Report 13b'!B52</f>
        <v>Colleen Hauryski</v>
      </c>
      <c r="F276" s="178" t="s">
        <v>402</v>
      </c>
      <c r="G276" s="177" t="str">
        <f>+'Report 13b'!H52</f>
        <v>Bryan Housel</v>
      </c>
      <c r="H276" s="178" t="s">
        <v>402</v>
      </c>
      <c r="I276" s="177" t="str">
        <f>+'Report 13c'!B52</f>
        <v>Chad Cleland</v>
      </c>
      <c r="J276" s="178" t="s">
        <v>402</v>
      </c>
      <c r="K276" s="177" t="str">
        <f>+'Report 13c'!H52</f>
        <v>Angelia Cornish</v>
      </c>
    </row>
    <row r="277" spans="1:11" ht="23.25" customHeight="1">
      <c r="A277" s="6504"/>
      <c r="B277" s="182" t="s">
        <v>403</v>
      </c>
      <c r="C277" s="183" t="str">
        <f>+'Report 13a'!C51</f>
        <v>607-664-2260</v>
      </c>
      <c r="D277" s="184" t="s">
        <v>404</v>
      </c>
      <c r="E277" s="183" t="str">
        <f>+'Report 13b'!C52</f>
        <v>chauryski@steubencountyny.gov</v>
      </c>
      <c r="F277" s="184" t="s">
        <v>404</v>
      </c>
      <c r="G277" s="183" t="str">
        <f>+'Report 13b'!I52</f>
        <v>BryanH@steubencountyny.gov</v>
      </c>
      <c r="H277" s="184" t="s">
        <v>404</v>
      </c>
      <c r="I277" s="183" t="str">
        <f>+'Report 13c'!C52</f>
        <v>Ccleland@SteubenCountyNY.gov</v>
      </c>
      <c r="J277" s="184" t="s">
        <v>404</v>
      </c>
      <c r="K277" s="183" t="str">
        <f>+'Report 13c'!I52</f>
        <v>Acornish@SteubenCountyNY.gov</v>
      </c>
    </row>
    <row r="278" spans="1:11" ht="23.25" customHeight="1">
      <c r="A278" s="6504"/>
      <c r="B278" s="182" t="s">
        <v>405</v>
      </c>
      <c r="C278" s="183" t="str">
        <f>+'Report 13a'!D51</f>
        <v>607-664-2376</v>
      </c>
      <c r="D278" s="184" t="s">
        <v>406</v>
      </c>
      <c r="E278" s="183" t="str">
        <f>+'Report 13b'!D52</f>
        <v>9 Rumsey St        Bath, NY 14810</v>
      </c>
      <c r="F278" s="184" t="s">
        <v>406</v>
      </c>
      <c r="G278" s="183" t="str">
        <f>+'Report 13b'!J52</f>
        <v>244 Dwight Ave, Corning NY 14830</v>
      </c>
      <c r="H278" s="184" t="s">
        <v>406</v>
      </c>
      <c r="I278" s="183" t="str">
        <f>+'Report 13c'!D52</f>
        <v>225 W. Washington St, Bath NY 14810</v>
      </c>
      <c r="J278" s="184" t="s">
        <v>406</v>
      </c>
      <c r="K278" s="183" t="str">
        <f>+'Report 13c'!J52</f>
        <v>9248 County Rte 87 Hammondsport NY 14840</v>
      </c>
    </row>
    <row r="279" spans="1:11" ht="16.5" customHeight="1">
      <c r="A279" s="6504"/>
      <c r="B279" s="182" t="s">
        <v>407</v>
      </c>
      <c r="C279" s="183" t="str">
        <f>+'Report 13a'!E51</f>
        <v>https://www.steubencountyny.gov/469/Board-of-Elections</v>
      </c>
      <c r="D279" s="181" t="s">
        <v>408</v>
      </c>
      <c r="E279" s="180" t="str">
        <f>+'Report 13b'!E52</f>
        <v>607-776-9466</v>
      </c>
      <c r="F279" s="181" t="s">
        <v>408</v>
      </c>
      <c r="G279" s="180">
        <f>+'Report 13b'!K52</f>
        <v>0</v>
      </c>
      <c r="H279" s="181" t="s">
        <v>408</v>
      </c>
      <c r="I279" s="180" t="str">
        <f>+'Report 13c'!E52</f>
        <v>607-664-2263</v>
      </c>
      <c r="J279" s="181" t="s">
        <v>408</v>
      </c>
      <c r="K279" s="180" t="str">
        <f>+'Report 13c'!K52</f>
        <v>607-664-2240</v>
      </c>
    </row>
    <row r="280" spans="1:11" ht="15.75" customHeight="1">
      <c r="A280" s="6504"/>
      <c r="B280" s="179"/>
      <c r="C280" s="180"/>
      <c r="D280" s="181" t="s">
        <v>409</v>
      </c>
      <c r="E280" s="180" t="str">
        <f>+'Report 13b'!F52</f>
        <v>607-725-0400</v>
      </c>
      <c r="F280" s="181" t="s">
        <v>409</v>
      </c>
      <c r="G280" s="180" t="str">
        <f>+'Report 13b'!L52</f>
        <v>315-759-9203</v>
      </c>
      <c r="H280" s="181" t="s">
        <v>409</v>
      </c>
      <c r="I280" s="180" t="str">
        <f>+'Report 13c'!F52</f>
        <v>-                                     (607) 794-2399</v>
      </c>
      <c r="J280" s="181" t="s">
        <v>409</v>
      </c>
      <c r="K280" s="180" t="str">
        <f>+'Report 13c'!L52</f>
        <v>(607)-329-1416</v>
      </c>
    </row>
    <row r="281" spans="1:11" ht="15.75" customHeight="1">
      <c r="A281" s="6505"/>
      <c r="B281" s="185"/>
      <c r="C281" s="186"/>
      <c r="D281" s="187" t="s">
        <v>410</v>
      </c>
      <c r="E281" s="186" t="str">
        <f>+'Report 13b'!G52</f>
        <v>daughterbear4u@gmail.com</v>
      </c>
      <c r="F281" s="187" t="s">
        <v>410</v>
      </c>
      <c r="G281" s="186" t="str">
        <f>+'Report 13b'!M52</f>
        <v>bryan.housel8@gmail.com</v>
      </c>
      <c r="H281" s="187" t="s">
        <v>410</v>
      </c>
      <c r="I281" s="186" t="str">
        <f>+'Report 13c'!G52</f>
        <v>None</v>
      </c>
      <c r="J281" s="187" t="s">
        <v>410</v>
      </c>
      <c r="K281" s="186" t="str">
        <f>+'Report 13c'!M52</f>
        <v>none</v>
      </c>
    </row>
    <row r="282" spans="1:11" ht="23.25" customHeight="1">
      <c r="A282" s="6503" t="s">
        <v>57</v>
      </c>
      <c r="B282" s="176" t="s">
        <v>401</v>
      </c>
      <c r="C282" s="177" t="str">
        <f>+'Report 13a'!B52</f>
        <v>700 Yaphank Avenue, Yaphank NY 11980</v>
      </c>
      <c r="D282" s="178" t="s">
        <v>402</v>
      </c>
      <c r="E282" s="177" t="str">
        <f>+'Report 13b'!B53</f>
        <v>John Alberts</v>
      </c>
      <c r="F282" s="178" t="s">
        <v>402</v>
      </c>
      <c r="G282" s="177" t="str">
        <f>+'Report 13b'!H53</f>
        <v>Erin McTiernan</v>
      </c>
      <c r="H282" s="178" t="s">
        <v>402</v>
      </c>
      <c r="I282" s="177" t="str">
        <f>+'Report 13c'!B53</f>
        <v>Gail Lolis</v>
      </c>
      <c r="J282" s="178" t="s">
        <v>402</v>
      </c>
      <c r="K282" s="177" t="str">
        <f>+'Report 13c'!H53</f>
        <v>Betty Manzella</v>
      </c>
    </row>
    <row r="283" spans="1:11" ht="23.25" customHeight="1">
      <c r="A283" s="6504"/>
      <c r="B283" s="182" t="s">
        <v>403</v>
      </c>
      <c r="C283" s="183">
        <f>+'Report 13a'!C52</f>
        <v>6318524500</v>
      </c>
      <c r="D283" s="184" t="s">
        <v>404</v>
      </c>
      <c r="E283" s="183" t="str">
        <f>+'Report 13b'!C53</f>
        <v>john.alberts@suffolkcountyny.gov</v>
      </c>
      <c r="F283" s="184" t="s">
        <v>404</v>
      </c>
      <c r="G283" s="183" t="str">
        <f>+'Report 13b'!I53</f>
        <v>erin.mctiernan@suffolkcountyny.gov</v>
      </c>
      <c r="H283" s="184" t="s">
        <v>404</v>
      </c>
      <c r="I283" s="183" t="str">
        <f>+'Report 13c'!C53</f>
        <v>gail.lolis2@suffolkcountyny.gov</v>
      </c>
      <c r="J283" s="184" t="s">
        <v>404</v>
      </c>
      <c r="K283" s="183" t="str">
        <f>+'Report 13c'!I53</f>
        <v>betty.manzella@suffolkcountyny.gov</v>
      </c>
    </row>
    <row r="284" spans="1:11" ht="23.25" customHeight="1">
      <c r="A284" s="6504"/>
      <c r="B284" s="182" t="s">
        <v>405</v>
      </c>
      <c r="C284" s="183">
        <f>+'Report 13a'!D52</f>
        <v>6318524590</v>
      </c>
      <c r="D284" s="184" t="s">
        <v>406</v>
      </c>
      <c r="E284" s="183" t="str">
        <f>+'Report 13b'!D53</f>
        <v>23 Sawyer Ave West Babylon NY 11704</v>
      </c>
      <c r="F284" s="184" t="s">
        <v>406</v>
      </c>
      <c r="G284" s="183">
        <f>+'Report 13b'!J53</f>
        <v>0</v>
      </c>
      <c r="H284" s="184" t="s">
        <v>406</v>
      </c>
      <c r="I284" s="183" t="str">
        <f>+'Report 13c'!D53</f>
        <v>25 Hollow Ct, Calverton NY 11933</v>
      </c>
      <c r="J284" s="184" t="s">
        <v>406</v>
      </c>
      <c r="K284" s="183" t="str">
        <f>+'Report 13c'!J53</f>
        <v>5182 Village Cir E, Manorville NY 11949</v>
      </c>
    </row>
    <row r="285" spans="1:11" ht="24.75" customHeight="1">
      <c r="A285" s="6504"/>
      <c r="B285" s="182" t="s">
        <v>407</v>
      </c>
      <c r="C285" s="183" t="str">
        <f>+'Report 13a'!E52</f>
        <v>https://suffolkcountyny.gov/Departments/BOE</v>
      </c>
      <c r="D285" s="181" t="s">
        <v>408</v>
      </c>
      <c r="E285" s="180">
        <f>+'Report 13b'!E53</f>
        <v>0</v>
      </c>
      <c r="F285" s="181" t="s">
        <v>408</v>
      </c>
      <c r="G285" s="180">
        <f>+'Report 13b'!K53</f>
        <v>0</v>
      </c>
      <c r="H285" s="181" t="s">
        <v>408</v>
      </c>
      <c r="I285" s="180">
        <f>+'Report 13c'!E53</f>
        <v>0</v>
      </c>
      <c r="J285" s="181" t="s">
        <v>408</v>
      </c>
      <c r="K285" s="180">
        <f>+'Report 13c'!K53</f>
        <v>0</v>
      </c>
    </row>
    <row r="286" spans="1:11" ht="15.75" customHeight="1">
      <c r="A286" s="6504"/>
      <c r="B286" s="179"/>
      <c r="C286" s="180"/>
      <c r="D286" s="181" t="s">
        <v>409</v>
      </c>
      <c r="E286" s="180">
        <f>+'Report 13b'!F53</f>
        <v>16313356414</v>
      </c>
      <c r="F286" s="181" t="s">
        <v>409</v>
      </c>
      <c r="G286" s="180">
        <f>+'Report 13b'!L53</f>
        <v>0</v>
      </c>
      <c r="H286" s="181" t="s">
        <v>409</v>
      </c>
      <c r="I286" s="180">
        <f>+'Report 13c'!F53</f>
        <v>16312358921</v>
      </c>
      <c r="J286" s="181" t="s">
        <v>409</v>
      </c>
      <c r="K286" s="180">
        <f>+'Report 13c'!L53</f>
        <v>16314849510</v>
      </c>
    </row>
    <row r="287" spans="1:11" ht="15.75" customHeight="1">
      <c r="A287" s="6505"/>
      <c r="B287" s="185"/>
      <c r="C287" s="186"/>
      <c r="D287" s="187" t="s">
        <v>410</v>
      </c>
      <c r="E287" s="186">
        <f>+'Report 13b'!G53</f>
        <v>0</v>
      </c>
      <c r="F287" s="187" t="s">
        <v>410</v>
      </c>
      <c r="G287" s="186">
        <f>+'Report 13b'!M53</f>
        <v>0</v>
      </c>
      <c r="H287" s="187" t="s">
        <v>410</v>
      </c>
      <c r="I287" s="186">
        <f>+'Report 13c'!G53</f>
        <v>0</v>
      </c>
      <c r="J287" s="187" t="s">
        <v>410</v>
      </c>
      <c r="K287" s="186">
        <f>+'Report 13c'!M53</f>
        <v>0</v>
      </c>
    </row>
    <row r="288" spans="1:11" ht="23.25" customHeight="1">
      <c r="A288" s="6503" t="s">
        <v>58</v>
      </c>
      <c r="B288" s="176" t="s">
        <v>401</v>
      </c>
      <c r="C288" s="177" t="str">
        <f>+'Report 13a'!B53</f>
        <v>100 North St, Monticello, NY  12701</v>
      </c>
      <c r="D288" s="178" t="s">
        <v>402</v>
      </c>
      <c r="E288" s="177" t="str">
        <f>+'Report 13b'!B54</f>
        <v>Deanna Senyk</v>
      </c>
      <c r="F288" s="178" t="s">
        <v>402</v>
      </c>
      <c r="G288" s="177" t="str">
        <f>+'Report 13b'!H54</f>
        <v>Pamela D. Murran</v>
      </c>
      <c r="H288" s="178" t="s">
        <v>402</v>
      </c>
      <c r="I288" s="177" t="str">
        <f>+'Report 13c'!B54</f>
        <v>Erica Heins</v>
      </c>
      <c r="J288" s="178" t="s">
        <v>402</v>
      </c>
      <c r="K288" s="177" t="str">
        <f>+'Report 13c'!H54</f>
        <v>Cheyenne Foster</v>
      </c>
    </row>
    <row r="289" spans="1:11" ht="23.25" customHeight="1">
      <c r="A289" s="6504"/>
      <c r="B289" s="182" t="s">
        <v>403</v>
      </c>
      <c r="C289" s="183" t="str">
        <f>+'Report 13a'!C53</f>
        <v>845-807-0400</v>
      </c>
      <c r="D289" s="184" t="s">
        <v>404</v>
      </c>
      <c r="E289" s="183" t="str">
        <f>+'Report 13b'!C54</f>
        <v>deanna.senyk@sullivanny.gov</v>
      </c>
      <c r="F289" s="184" t="s">
        <v>404</v>
      </c>
      <c r="G289" s="183" t="str">
        <f>+'Report 13b'!I54</f>
        <v>pamela.murran@sullivanny.gov</v>
      </c>
      <c r="H289" s="184" t="s">
        <v>404</v>
      </c>
      <c r="I289" s="183" t="str">
        <f>+'Report 13c'!C54</f>
        <v>erica.heins@sullivanny.gov</v>
      </c>
      <c r="J289" s="184" t="s">
        <v>404</v>
      </c>
      <c r="K289" s="183" t="str">
        <f>+'Report 13c'!I54</f>
        <v>cheyenne.foster2@sullivanny.gov</v>
      </c>
    </row>
    <row r="290" spans="1:11" ht="23.25" customHeight="1">
      <c r="A290" s="6504"/>
      <c r="B290" s="182" t="s">
        <v>405</v>
      </c>
      <c r="C290" s="183" t="str">
        <f>+'Report 13a'!D53</f>
        <v>845-807-0410</v>
      </c>
      <c r="D290" s="184" t="s">
        <v>406</v>
      </c>
      <c r="E290" s="183" t="str">
        <f>+'Report 13b'!D54</f>
        <v>53 Pine Rd, Glen Spey NY 12737</v>
      </c>
      <c r="F290" s="184" t="s">
        <v>406</v>
      </c>
      <c r="G290" s="183" t="str">
        <f>+'Report 13b'!J54</f>
        <v>299 Katrina Falls Rd, Rock Hill, NY 12775</v>
      </c>
      <c r="H290" s="184" t="s">
        <v>406</v>
      </c>
      <c r="I290" s="183" t="str">
        <f>+'Report 13c'!D54</f>
        <v>46 Haddock Rd, Monticello, NY  12701</v>
      </c>
      <c r="J290" s="184" t="s">
        <v>406</v>
      </c>
      <c r="K290" s="183" t="str">
        <f>+'Report 13c'!J54</f>
        <v>1653 Gulf Rd, Callicoon Center, NY 12724</v>
      </c>
    </row>
    <row r="291" spans="1:11" ht="18.75" customHeight="1">
      <c r="A291" s="6504"/>
      <c r="B291" s="182" t="s">
        <v>407</v>
      </c>
      <c r="C291" s="183" t="str">
        <f>+'Report 13a'!E53</f>
        <v>scboe@sullivanny.gov</v>
      </c>
      <c r="D291" s="181" t="s">
        <v>408</v>
      </c>
      <c r="E291" s="180" t="str">
        <f>+'Report 13b'!E54</f>
        <v>845-649-1408</v>
      </c>
      <c r="F291" s="181" t="s">
        <v>408</v>
      </c>
      <c r="G291" s="180" t="str">
        <f>+'Report 13b'!K54</f>
        <v>845-423-3919</v>
      </c>
      <c r="H291" s="181" t="s">
        <v>408</v>
      </c>
      <c r="I291" s="180" t="str">
        <f>+'Report 13c'!E54</f>
        <v>845-741-0077</v>
      </c>
      <c r="J291" s="181" t="s">
        <v>408</v>
      </c>
      <c r="K291" s="180" t="str">
        <f>+'Report 13c'!K54</f>
        <v>845-707-3868</v>
      </c>
    </row>
    <row r="292" spans="1:11" ht="15.75" customHeight="1">
      <c r="A292" s="6504"/>
      <c r="B292" s="179"/>
      <c r="C292" s="180"/>
      <c r="D292" s="181" t="s">
        <v>409</v>
      </c>
      <c r="E292" s="180" t="str">
        <f>+'Report 13b'!F54</f>
        <v>845-649-1408</v>
      </c>
      <c r="F292" s="181" t="s">
        <v>409</v>
      </c>
      <c r="G292" s="180" t="str">
        <f>+'Report 13b'!L54</f>
        <v>845-423-3919</v>
      </c>
      <c r="H292" s="181" t="s">
        <v>409</v>
      </c>
      <c r="I292" s="180" t="str">
        <f>+'Report 13c'!F54</f>
        <v>845-741-0077</v>
      </c>
      <c r="J292" s="181" t="s">
        <v>409</v>
      </c>
      <c r="K292" s="180" t="str">
        <f>+'Report 13c'!L54</f>
        <v>845-707-3868</v>
      </c>
    </row>
    <row r="293" spans="1:11" ht="15.75" customHeight="1">
      <c r="A293" s="6505"/>
      <c r="B293" s="185"/>
      <c r="C293" s="186"/>
      <c r="D293" s="187" t="s">
        <v>410</v>
      </c>
      <c r="E293" s="186">
        <f>+'Report 13b'!G54</f>
        <v>0</v>
      </c>
      <c r="F293" s="187" t="s">
        <v>410</v>
      </c>
      <c r="G293" s="186">
        <f>+'Report 13b'!M54</f>
        <v>0</v>
      </c>
      <c r="H293" s="187" t="s">
        <v>410</v>
      </c>
      <c r="I293" s="186">
        <f>+'Report 13c'!G54</f>
        <v>0</v>
      </c>
      <c r="J293" s="187" t="s">
        <v>410</v>
      </c>
      <c r="K293" s="186">
        <f>+'Report 13c'!M54</f>
        <v>0</v>
      </c>
    </row>
    <row r="294" spans="1:11" ht="23.25" customHeight="1">
      <c r="A294" s="6503" t="s">
        <v>59</v>
      </c>
      <c r="B294" s="176" t="s">
        <v>401</v>
      </c>
      <c r="C294" s="177" t="str">
        <f>+'Report 13a'!B54</f>
        <v>1062 State Route 38, POB 306 Owego, NY 13827</v>
      </c>
      <c r="D294" s="178" t="s">
        <v>402</v>
      </c>
      <c r="E294" s="177" t="str">
        <f>+'Report 13b'!B55</f>
        <v>James C. E. Wahls</v>
      </c>
      <c r="F294" s="178" t="s">
        <v>402</v>
      </c>
      <c r="G294" s="177" t="str">
        <f>+'Report 13b'!H55</f>
        <v>Kelly A. Johnson</v>
      </c>
      <c r="H294" s="178" t="s">
        <v>402</v>
      </c>
      <c r="I294" s="177" t="str">
        <f>+'Report 13c'!B55</f>
        <v>Amber Duke</v>
      </c>
      <c r="J294" s="178" t="s">
        <v>402</v>
      </c>
      <c r="K294" s="177" t="str">
        <f>+'Report 13c'!H55</f>
        <v>James Hoover</v>
      </c>
    </row>
    <row r="295" spans="1:11" ht="23.25" customHeight="1">
      <c r="A295" s="6504"/>
      <c r="B295" s="182" t="s">
        <v>403</v>
      </c>
      <c r="C295" s="183" t="str">
        <f>+'Report 13a'!C54</f>
        <v>607-687-8261</v>
      </c>
      <c r="D295" s="184" t="s">
        <v>404</v>
      </c>
      <c r="E295" s="183" t="str">
        <f>+'Report 13b'!C55</f>
        <v>wahlsj@tiogacountyny.gov</v>
      </c>
      <c r="F295" s="184" t="s">
        <v>404</v>
      </c>
      <c r="G295" s="183" t="str">
        <f>+'Report 13b'!I55</f>
        <v>johnsonk@tiogacountyny.gov</v>
      </c>
      <c r="H295" s="184" t="s">
        <v>404</v>
      </c>
      <c r="I295" s="183" t="str">
        <f>+'Report 13c'!C55</f>
        <v>dukea@tiogacountyny.gov</v>
      </c>
      <c r="J295" s="184" t="s">
        <v>404</v>
      </c>
      <c r="K295" s="183" t="str">
        <f>+'Report 13c'!I55</f>
        <v>hooverj@tiogacountyny.gov</v>
      </c>
    </row>
    <row r="296" spans="1:11" ht="23.25" customHeight="1">
      <c r="A296" s="6504"/>
      <c r="B296" s="182" t="s">
        <v>405</v>
      </c>
      <c r="C296" s="183" t="str">
        <f>+'Report 13a'!D54</f>
        <v>607-687-6348</v>
      </c>
      <c r="D296" s="184" t="s">
        <v>406</v>
      </c>
      <c r="E296" s="183" t="str">
        <f>+'Report 13b'!D55</f>
        <v>36 Beardslee Ln, Owego, NY 13827</v>
      </c>
      <c r="F296" s="184" t="s">
        <v>406</v>
      </c>
      <c r="G296" s="183" t="str">
        <f>+'Report 13b'!J55</f>
        <v>225 Thorn Hollow Rd, Owego, NY 13827</v>
      </c>
      <c r="H296" s="184" t="s">
        <v>406</v>
      </c>
      <c r="I296" s="183" t="str">
        <f>+'Report 13c'!D55</f>
        <v>108 1/2 Southside Dr Owego</v>
      </c>
      <c r="J296" s="184" t="s">
        <v>406</v>
      </c>
      <c r="K296" s="183" t="str">
        <f>+'Report 13c'!J55</f>
        <v>266 Tilbury Hill Rd, Endicott, NY 13760</v>
      </c>
    </row>
    <row r="297" spans="1:11" ht="18.75" customHeight="1">
      <c r="A297" s="6504"/>
      <c r="B297" s="182" t="s">
        <v>407</v>
      </c>
      <c r="C297" s="183" t="str">
        <f>+'Report 13a'!E54</f>
        <v>Votetioga@tiogacountyny.gov</v>
      </c>
      <c r="D297" s="181" t="s">
        <v>408</v>
      </c>
      <c r="E297" s="180" t="str">
        <f>+'Report 13b'!E55</f>
        <v>N/A</v>
      </c>
      <c r="F297" s="181" t="s">
        <v>408</v>
      </c>
      <c r="G297" s="180" t="str">
        <f>+'Report 13b'!K55</f>
        <v>N/A</v>
      </c>
      <c r="H297" s="181" t="s">
        <v>408</v>
      </c>
      <c r="I297" s="180" t="str">
        <f>+'Report 13c'!E55</f>
        <v>N/A</v>
      </c>
      <c r="J297" s="181" t="s">
        <v>408</v>
      </c>
      <c r="K297" s="180" t="str">
        <f>+'Report 13c'!K55</f>
        <v>N/A</v>
      </c>
    </row>
    <row r="298" spans="1:11" ht="15.75" customHeight="1">
      <c r="A298" s="6504"/>
      <c r="B298" s="179"/>
      <c r="C298" s="180"/>
      <c r="D298" s="181" t="s">
        <v>409</v>
      </c>
      <c r="E298" s="180" t="str">
        <f>+'Report 13b'!F55</f>
        <v>585-356-4203</v>
      </c>
      <c r="F298" s="181" t="s">
        <v>409</v>
      </c>
      <c r="G298" s="180" t="str">
        <f>+'Report 13b'!L55</f>
        <v>607-972-8922</v>
      </c>
      <c r="H298" s="181" t="s">
        <v>409</v>
      </c>
      <c r="I298" s="180" t="str">
        <f>+'Report 13c'!F55</f>
        <v>607-651-5040</v>
      </c>
      <c r="J298" s="181" t="s">
        <v>409</v>
      </c>
      <c r="K298" s="180" t="str">
        <f>+'Report 13c'!L55</f>
        <v>607-743-1725</v>
      </c>
    </row>
    <row r="299" spans="1:11" ht="15.75" customHeight="1">
      <c r="A299" s="6505"/>
      <c r="B299" s="185"/>
      <c r="C299" s="186"/>
      <c r="D299" s="187" t="s">
        <v>410</v>
      </c>
      <c r="E299" s="186" t="str">
        <f>+'Report 13b'!G55</f>
        <v>jcwahls@gmail.com</v>
      </c>
      <c r="F299" s="187" t="s">
        <v>410</v>
      </c>
      <c r="G299" s="186" t="str">
        <f>+'Report 13b'!M55</f>
        <v>k211jets@gmail.com</v>
      </c>
      <c r="H299" s="187" t="s">
        <v>410</v>
      </c>
      <c r="I299" s="186" t="str">
        <f>+'Report 13c'!G55</f>
        <v>apedro48@gmail.com</v>
      </c>
      <c r="J299" s="187" t="s">
        <v>410</v>
      </c>
      <c r="K299" s="186" t="str">
        <f>+'Report 13c'!M55</f>
        <v>bu11dog13795@yahoo.com</v>
      </c>
    </row>
    <row r="300" spans="1:11" ht="23.25" customHeight="1">
      <c r="A300" s="6503" t="s">
        <v>60</v>
      </c>
      <c r="B300" s="176" t="s">
        <v>401</v>
      </c>
      <c r="C300" s="177" t="str">
        <f>+'Report 13a'!B55</f>
        <v>128 E Buffalo St., Ithaca, NY 14850</v>
      </c>
      <c r="D300" s="178" t="s">
        <v>402</v>
      </c>
      <c r="E300" s="177" t="str">
        <f>+'Report 13b'!B56</f>
        <v>Stephen M. DeWitt</v>
      </c>
      <c r="F300" s="178" t="s">
        <v>402</v>
      </c>
      <c r="G300" s="177" t="str">
        <f>+'Report 13b'!H56</f>
        <v>Alanna Congdon</v>
      </c>
      <c r="H300" s="178" t="s">
        <v>402</v>
      </c>
      <c r="I300" s="177" t="str">
        <f>+'Report 13c'!B56</f>
        <v>Elizabeth Livesay</v>
      </c>
      <c r="J300" s="178" t="s">
        <v>402</v>
      </c>
      <c r="K300" s="177" t="str">
        <f>+'Report 13c'!H56</f>
        <v>Diane Orlowski</v>
      </c>
    </row>
    <row r="301" spans="1:11" ht="23.25" customHeight="1">
      <c r="A301" s="6504"/>
      <c r="B301" s="182" t="s">
        <v>403</v>
      </c>
      <c r="C301" s="183" t="str">
        <f>+'Report 13a'!C55</f>
        <v>607-274-5522</v>
      </c>
      <c r="D301" s="184" t="s">
        <v>404</v>
      </c>
      <c r="E301" s="183" t="str">
        <f>+'Report 13b'!C56</f>
        <v>sdewitt@tompkins-co.org</v>
      </c>
      <c r="F301" s="184" t="s">
        <v>404</v>
      </c>
      <c r="G301" s="183" t="str">
        <f>+'Report 13b'!I56</f>
        <v>acongdon@tompkins-co.org</v>
      </c>
      <c r="H301" s="184" t="s">
        <v>404</v>
      </c>
      <c r="I301" s="183" t="str">
        <f>+'Report 13c'!C56</f>
        <v>elivesay@tompkins-co.org</v>
      </c>
      <c r="J301" s="184" t="s">
        <v>404</v>
      </c>
      <c r="K301" s="183" t="str">
        <f>+'Report 13c'!I56</f>
        <v>dorlowski@tompkins-co.org</v>
      </c>
    </row>
    <row r="302" spans="1:11" ht="23.25" customHeight="1">
      <c r="A302" s="6504"/>
      <c r="B302" s="182" t="s">
        <v>405</v>
      </c>
      <c r="C302" s="183" t="str">
        <f>+'Report 13a'!D55</f>
        <v>607-274-5533</v>
      </c>
      <c r="D302" s="184" t="s">
        <v>406</v>
      </c>
      <c r="E302" s="183" t="str">
        <f>+'Report 13b'!D56</f>
        <v>215 Speed Hill Rd.  Brooktondale, NY 14817</v>
      </c>
      <c r="F302" s="184" t="s">
        <v>406</v>
      </c>
      <c r="G302" s="183" t="str">
        <f>+'Report 13b'!J56</f>
        <v>237 Ridgecrest Rd, Ithaca, NY</v>
      </c>
      <c r="H302" s="184" t="s">
        <v>406</v>
      </c>
      <c r="I302" s="183" t="str">
        <f>+'Report 13c'!D56</f>
        <v>785 Snyder Hill Rd., Ithaca, NY</v>
      </c>
      <c r="J302" s="184" t="s">
        <v>406</v>
      </c>
      <c r="K302" s="183" t="str">
        <f>+'Report 13c'!J56</f>
        <v>19 Dart Dr, ithaca, NY 14850</v>
      </c>
    </row>
    <row r="303" spans="1:11" ht="18.75" customHeight="1">
      <c r="A303" s="6504"/>
      <c r="B303" s="182" t="s">
        <v>407</v>
      </c>
      <c r="C303" s="183" t="str">
        <f>+'Report 13a'!E55</f>
        <v>www.tompkinscountyny.gov/boe</v>
      </c>
      <c r="D303" s="181" t="s">
        <v>408</v>
      </c>
      <c r="E303" s="180" t="str">
        <f>+'Report 13b'!E56</f>
        <v>n/a</v>
      </c>
      <c r="F303" s="181" t="s">
        <v>408</v>
      </c>
      <c r="G303" s="180" t="str">
        <f>+'Report 13b'!K56</f>
        <v>n/a</v>
      </c>
      <c r="H303" s="181" t="s">
        <v>408</v>
      </c>
      <c r="I303" s="180" t="str">
        <f>+'Report 13c'!E56</f>
        <v>n/a</v>
      </c>
      <c r="J303" s="181" t="s">
        <v>408</v>
      </c>
      <c r="K303" s="180" t="str">
        <f>+'Report 13c'!K56</f>
        <v>n/a</v>
      </c>
    </row>
    <row r="304" spans="1:11" ht="15.75" customHeight="1">
      <c r="A304" s="6504"/>
      <c r="B304" s="179"/>
      <c r="C304" s="180"/>
      <c r="D304" s="181" t="s">
        <v>409</v>
      </c>
      <c r="E304" s="180" t="str">
        <f>+'Report 13b'!F56</f>
        <v>607-227-6017</v>
      </c>
      <c r="F304" s="181" t="s">
        <v>409</v>
      </c>
      <c r="G304" s="180" t="str">
        <f>+'Report 13b'!L56</f>
        <v>607-339-5850</v>
      </c>
      <c r="H304" s="181" t="s">
        <v>409</v>
      </c>
      <c r="I304" s="180" t="str">
        <f>+'Report 13c'!F56</f>
        <v>(607) 279-0433</v>
      </c>
      <c r="J304" s="181" t="s">
        <v>409</v>
      </c>
      <c r="K304" s="180" t="str">
        <f>+'Report 13c'!L56</f>
        <v>607-342-6613</v>
      </c>
    </row>
    <row r="305" spans="1:11" ht="15.75" customHeight="1">
      <c r="A305" s="6505"/>
      <c r="B305" s="185"/>
      <c r="C305" s="186"/>
      <c r="D305" s="187" t="s">
        <v>410</v>
      </c>
      <c r="E305" s="186" t="str">
        <f>+'Report 13b'!G56</f>
        <v>smdewitt@gmail.com</v>
      </c>
      <c r="F305" s="187" t="s">
        <v>410</v>
      </c>
      <c r="G305" s="186" t="str">
        <f>+'Report 13b'!M56</f>
        <v>alanna76@gmail.com</v>
      </c>
      <c r="H305" s="187" t="s">
        <v>410</v>
      </c>
      <c r="I305" s="186" t="str">
        <f>+'Report 13c'!G56</f>
        <v>elizabethliv@msn.com</v>
      </c>
      <c r="J305" s="187" t="s">
        <v>410</v>
      </c>
      <c r="K305" s="186" t="str">
        <f>+'Report 13c'!M56</f>
        <v>diane.orlowski6@gmail.com</v>
      </c>
    </row>
    <row r="306" spans="1:11" ht="23.25" customHeight="1">
      <c r="A306" s="6503" t="s">
        <v>61</v>
      </c>
      <c r="B306" s="176" t="s">
        <v>401</v>
      </c>
      <c r="C306" s="177" t="str">
        <f>+'Report 13a'!B56</f>
        <v>79 Hurley Ave, Suite 112, Kingston, NY 12401</v>
      </c>
      <c r="D306" s="178" t="s">
        <v>402</v>
      </c>
      <c r="E306" s="177" t="str">
        <f>+'Report 13b'!B57</f>
        <v>Ashley Torres</v>
      </c>
      <c r="F306" s="178" t="s">
        <v>402</v>
      </c>
      <c r="G306" s="177" t="str">
        <f>+'Report 13b'!H57</f>
        <v>John P Quigley</v>
      </c>
      <c r="H306" s="178" t="s">
        <v>402</v>
      </c>
      <c r="I306" s="177" t="str">
        <f>+'Report 13c'!B57</f>
        <v>Jennifer Bloom</v>
      </c>
      <c r="J306" s="178" t="s">
        <v>402</v>
      </c>
      <c r="K306" s="177" t="str">
        <f>+'Report 13c'!H57</f>
        <v>Keri l Williams</v>
      </c>
    </row>
    <row r="307" spans="1:11" ht="23.25" customHeight="1">
      <c r="A307" s="6504"/>
      <c r="B307" s="182" t="s">
        <v>403</v>
      </c>
      <c r="C307" s="183" t="str">
        <f>+'Report 13a'!C56</f>
        <v>845-334-5470</v>
      </c>
      <c r="D307" s="184" t="s">
        <v>404</v>
      </c>
      <c r="E307" s="183" t="str">
        <f>+'Report 13b'!C57</f>
        <v>adit@ulstercountyny.gov</v>
      </c>
      <c r="F307" s="184" t="s">
        <v>404</v>
      </c>
      <c r="G307" s="183" t="str">
        <f>+'Report 13b'!I57</f>
        <v>joqu@ulstercountyny.gov</v>
      </c>
      <c r="H307" s="184" t="s">
        <v>404</v>
      </c>
      <c r="I307" s="183" t="str">
        <f>+'Report 13c'!C57</f>
        <v>jfue@ulstercountyny.gov</v>
      </c>
      <c r="J307" s="184" t="s">
        <v>404</v>
      </c>
      <c r="K307" s="183" t="str">
        <f>+'Report 13c'!I57</f>
        <v>kmll@ulstercountyny.gov</v>
      </c>
    </row>
    <row r="308" spans="1:11" ht="23.25" customHeight="1">
      <c r="A308" s="6504"/>
      <c r="B308" s="182" t="s">
        <v>405</v>
      </c>
      <c r="C308" s="183" t="str">
        <f>+'Report 13a'!D56</f>
        <v>845-334-5434</v>
      </c>
      <c r="D308" s="184" t="s">
        <v>406</v>
      </c>
      <c r="E308" s="183" t="str">
        <f>+'Report 13b'!D57</f>
        <v>214 East Dr, Hurley, NY 12443</v>
      </c>
      <c r="F308" s="184" t="s">
        <v>406</v>
      </c>
      <c r="G308" s="183" t="str">
        <f>+'Report 13b'!J57</f>
        <v>60 Orchard St, Kingston, NY 12401</v>
      </c>
      <c r="H308" s="184" t="s">
        <v>406</v>
      </c>
      <c r="I308" s="183" t="str">
        <f>+'Report 13c'!D57</f>
        <v>55 Furnace St, Kingston, NY 12401</v>
      </c>
      <c r="J308" s="184" t="s">
        <v>406</v>
      </c>
      <c r="K308" s="183" t="str">
        <f>+'Report 13c'!J57</f>
        <v>45 Valentine Ave, Kingston, NY 12401</v>
      </c>
    </row>
    <row r="309" spans="1:11" ht="18.75" customHeight="1">
      <c r="A309" s="6504"/>
      <c r="B309" s="182" t="s">
        <v>407</v>
      </c>
      <c r="C309" s="183" t="str">
        <f>+'Report 13a'!E56</f>
        <v>elections.ulstercountyny.gov</v>
      </c>
      <c r="D309" s="181" t="s">
        <v>408</v>
      </c>
      <c r="E309" s="180">
        <f>+'Report 13b'!E57</f>
        <v>0</v>
      </c>
      <c r="F309" s="181" t="s">
        <v>408</v>
      </c>
      <c r="G309" s="180">
        <f>+'Report 13b'!K57</f>
        <v>0</v>
      </c>
      <c r="H309" s="181" t="s">
        <v>408</v>
      </c>
      <c r="I309" s="180">
        <f>+'Report 13c'!E57</f>
        <v>0</v>
      </c>
      <c r="J309" s="181" t="s">
        <v>408</v>
      </c>
      <c r="K309" s="180">
        <f>+'Report 13c'!K57</f>
        <v>0</v>
      </c>
    </row>
    <row r="310" spans="1:11" ht="15.75" customHeight="1">
      <c r="A310" s="6504"/>
      <c r="B310" s="179"/>
      <c r="C310" s="180"/>
      <c r="D310" s="181" t="s">
        <v>409</v>
      </c>
      <c r="E310" s="180" t="str">
        <f>+'Report 13b'!F57</f>
        <v>845-594-4512</v>
      </c>
      <c r="F310" s="181" t="s">
        <v>409</v>
      </c>
      <c r="G310" s="180" t="str">
        <f>+'Report 13b'!L57</f>
        <v>845-594-2698</v>
      </c>
      <c r="H310" s="181" t="s">
        <v>409</v>
      </c>
      <c r="I310" s="180" t="str">
        <f>+'Report 13c'!F57</f>
        <v>845-332-6600</v>
      </c>
      <c r="J310" s="181" t="s">
        <v>409</v>
      </c>
      <c r="K310" s="180" t="str">
        <f>+'Report 13c'!L57</f>
        <v>845-853-4101</v>
      </c>
    </row>
    <row r="311" spans="1:11" ht="15.75" customHeight="1">
      <c r="A311" s="6505"/>
      <c r="B311" s="185"/>
      <c r="C311" s="186"/>
      <c r="D311" s="187" t="s">
        <v>410</v>
      </c>
      <c r="E311" s="186">
        <f>+'Report 13b'!G57</f>
        <v>0</v>
      </c>
      <c r="F311" s="187" t="s">
        <v>410</v>
      </c>
      <c r="G311" s="186">
        <f>+'Report 13b'!M57</f>
        <v>0</v>
      </c>
      <c r="H311" s="187" t="s">
        <v>410</v>
      </c>
      <c r="I311" s="186">
        <f>+'Report 13c'!G57</f>
        <v>0</v>
      </c>
      <c r="J311" s="187" t="s">
        <v>410</v>
      </c>
      <c r="K311" s="186">
        <f>+'Report 13c'!M57</f>
        <v>0</v>
      </c>
    </row>
    <row r="312" spans="1:11" ht="36.75" customHeight="1">
      <c r="A312" s="6503" t="s">
        <v>62</v>
      </c>
      <c r="B312" s="176" t="s">
        <v>401</v>
      </c>
      <c r="C312" s="177" t="str">
        <f>+'Report 13a'!B57</f>
        <v>1340 STATE ROUTE 9 3RD FL HSB LAKE GEORGE. NY 12845</v>
      </c>
      <c r="D312" s="178" t="s">
        <v>402</v>
      </c>
      <c r="E312" s="177" t="str">
        <f>+'Report 13b'!B58</f>
        <v>ELIZABETH MCLAUGHLIN</v>
      </c>
      <c r="F312" s="178" t="s">
        <v>402</v>
      </c>
      <c r="G312" s="177" t="str">
        <f>+'Report 13b'!H58</f>
        <v>HAROLD HUBBARD</v>
      </c>
      <c r="H312" s="178" t="s">
        <v>402</v>
      </c>
      <c r="I312" s="177" t="str">
        <f>+'Report 13c'!B58</f>
        <v>Kimberly Ross</v>
      </c>
      <c r="J312" s="178" t="s">
        <v>402</v>
      </c>
      <c r="K312" s="177" t="str">
        <f>+'Report 13c'!H58</f>
        <v>Caroline Clesceri</v>
      </c>
    </row>
    <row r="313" spans="1:11" ht="24" customHeight="1">
      <c r="A313" s="6504"/>
      <c r="B313" s="182" t="s">
        <v>403</v>
      </c>
      <c r="C313" s="183">
        <f>+'Report 13a'!C57</f>
        <v>5187616456</v>
      </c>
      <c r="D313" s="184" t="s">
        <v>404</v>
      </c>
      <c r="E313" s="183" t="str">
        <f>+'Report 13b'!C58</f>
        <v>MCLAUGHLINB@WARRENCOUNTYNY.GOV</v>
      </c>
      <c r="F313" s="184" t="s">
        <v>404</v>
      </c>
      <c r="G313" s="183" t="str">
        <f>+'Report 13b'!I58</f>
        <v>HUBBARDH@WARRENCOUNTYNY.GOV</v>
      </c>
      <c r="H313" s="184" t="s">
        <v>404</v>
      </c>
      <c r="I313" s="183" t="str">
        <f>+'Report 13c'!C58</f>
        <v>rossk@warrencountyny.gov</v>
      </c>
      <c r="J313" s="184" t="s">
        <v>404</v>
      </c>
      <c r="K313" s="183" t="str">
        <f>+'Report 13c'!I58</f>
        <v>clesceric@warrencountyny.gov</v>
      </c>
    </row>
    <row r="314" spans="1:11" ht="23.25" customHeight="1">
      <c r="A314" s="6504"/>
      <c r="B314" s="182" t="s">
        <v>405</v>
      </c>
      <c r="C314" s="183">
        <f>+'Report 13a'!D57</f>
        <v>5187616480</v>
      </c>
      <c r="D314" s="184" t="s">
        <v>406</v>
      </c>
      <c r="E314" s="183" t="str">
        <f>+'Report 13b'!D58</f>
        <v>52 HUDSON ST WARRENSBURG NY 12885</v>
      </c>
      <c r="F314" s="184" t="s">
        <v>406</v>
      </c>
      <c r="G314" s="183" t="str">
        <f>+'Report 13b'!J58</f>
        <v>72 SUN VALLEYT DR APT 405 LAKE GEORGE NY 12845</v>
      </c>
      <c r="H314" s="184" t="s">
        <v>406</v>
      </c>
      <c r="I314" s="183" t="str">
        <f>+'Report 13c'!D58</f>
        <v>37 Burdick Ave Warrensburg</v>
      </c>
      <c r="J314" s="184" t="s">
        <v>406</v>
      </c>
      <c r="K314" s="183" t="str">
        <f>+'Report 13c'!J58</f>
        <v>5592 Lake Shore Dr Bolton Landing NY 12814</v>
      </c>
    </row>
    <row r="315" spans="1:11" ht="18.75" customHeight="1">
      <c r="A315" s="6504"/>
      <c r="B315" s="182" t="s">
        <v>407</v>
      </c>
      <c r="C315" s="183" t="str">
        <f>+'Report 13a'!E57</f>
        <v>www.warrencountyny.gov/boe</v>
      </c>
      <c r="D315" s="181" t="s">
        <v>408</v>
      </c>
      <c r="E315" s="180" t="str">
        <f>+'Report 13b'!E58</f>
        <v>N/A</v>
      </c>
      <c r="F315" s="181" t="s">
        <v>408</v>
      </c>
      <c r="G315" s="180" t="str">
        <f>+'Report 13b'!K58</f>
        <v>N/A</v>
      </c>
      <c r="H315" s="181" t="s">
        <v>408</v>
      </c>
      <c r="I315" s="180" t="str">
        <f>+'Report 13c'!E58</f>
        <v>N/A</v>
      </c>
      <c r="J315" s="181" t="s">
        <v>408</v>
      </c>
      <c r="K315" s="180" t="str">
        <f>+'Report 13c'!K58</f>
        <v>N/A</v>
      </c>
    </row>
    <row r="316" spans="1:11" ht="15.75" customHeight="1">
      <c r="A316" s="6504"/>
      <c r="B316" s="179"/>
      <c r="C316" s="180"/>
      <c r="D316" s="181" t="s">
        <v>409</v>
      </c>
      <c r="E316" s="180">
        <f>+'Report 13b'!F58</f>
        <v>5182609721</v>
      </c>
      <c r="F316" s="181" t="s">
        <v>409</v>
      </c>
      <c r="G316" s="180" t="str">
        <f>+'Report 13b'!L58</f>
        <v>838-746-9252</v>
      </c>
      <c r="H316" s="181" t="s">
        <v>409</v>
      </c>
      <c r="I316" s="180" t="str">
        <f>+'Report 13c'!F58</f>
        <v>518-742-0322</v>
      </c>
      <c r="J316" s="181" t="s">
        <v>409</v>
      </c>
      <c r="K316" s="180" t="str">
        <f>+'Report 13c'!L58</f>
        <v>518-307-3297</v>
      </c>
    </row>
    <row r="317" spans="1:11" ht="15.75" customHeight="1">
      <c r="A317" s="6505"/>
      <c r="B317" s="185"/>
      <c r="C317" s="186"/>
      <c r="D317" s="187" t="s">
        <v>410</v>
      </c>
      <c r="E317" s="186" t="str">
        <f>+'Report 13b'!G58</f>
        <v>BMCLAUGHLIN1300@LIVE.COM</v>
      </c>
      <c r="F317" s="187" t="s">
        <v>410</v>
      </c>
      <c r="G317" s="186" t="str">
        <f>+'Report 13b'!M58</f>
        <v>HTHUBBARD4@GMAIL.COM</v>
      </c>
      <c r="H317" s="187" t="s">
        <v>410</v>
      </c>
      <c r="I317" s="186" t="str">
        <f>+'Report 13c'!G58</f>
        <v>garrysmama@aol.com</v>
      </c>
      <c r="J317" s="187" t="s">
        <v>410</v>
      </c>
      <c r="K317" s="186" t="str">
        <f>+'Report 13c'!M58</f>
        <v>clescericaroline@gmail.com</v>
      </c>
    </row>
    <row r="318" spans="1:11" ht="36.75" customHeight="1">
      <c r="A318" s="6503" t="s">
        <v>63</v>
      </c>
      <c r="B318" s="176" t="s">
        <v>401</v>
      </c>
      <c r="C318" s="177" t="str">
        <f>+'Report 13a'!B58</f>
        <v>1153 Burgoyne Avenue Fort Edward NY 12828</v>
      </c>
      <c r="D318" s="178" t="s">
        <v>402</v>
      </c>
      <c r="E318" s="177" t="str">
        <f>+'Report 13b'!B59</f>
        <v>Jeffrey Curtis</v>
      </c>
      <c r="F318" s="178" t="s">
        <v>402</v>
      </c>
      <c r="G318" s="177" t="str">
        <f>+'Report 13b'!H59</f>
        <v>Stacey Baker</v>
      </c>
      <c r="H318" s="178" t="s">
        <v>402</v>
      </c>
      <c r="I318" s="177" t="str">
        <f>+'Report 13c'!B59</f>
        <v>Melinda Suprenant</v>
      </c>
      <c r="J318" s="178" t="s">
        <v>402</v>
      </c>
      <c r="K318" s="177" t="str">
        <f>+'Report 13c'!H59</f>
        <v>Elizabeth Skogsberg</v>
      </c>
    </row>
    <row r="319" spans="1:11" ht="24" customHeight="1">
      <c r="A319" s="6504"/>
      <c r="B319" s="182" t="s">
        <v>403</v>
      </c>
      <c r="C319" s="183" t="str">
        <f>+'Report 13a'!C58</f>
        <v>518-746-2180</v>
      </c>
      <c r="D319" s="184" t="s">
        <v>404</v>
      </c>
      <c r="E319" s="183" t="str">
        <f>+'Report 13b'!C59</f>
        <v>jcurtis@washingtoncountyny.gov</v>
      </c>
      <c r="F319" s="184" t="s">
        <v>404</v>
      </c>
      <c r="G319" s="183" t="str">
        <f>+'Report 13b'!I59</f>
        <v>sbaker@washingtoncountyny.gov</v>
      </c>
      <c r="H319" s="184" t="s">
        <v>404</v>
      </c>
      <c r="I319" s="183" t="str">
        <f>+'Report 13c'!C59</f>
        <v>msuprenant@washingtoncountyny.gov</v>
      </c>
      <c r="J319" s="184" t="s">
        <v>404</v>
      </c>
      <c r="K319" s="183" t="str">
        <f>+'Report 13c'!I59</f>
        <v>eskogsberg@washingtoncountyny.gov</v>
      </c>
    </row>
    <row r="320" spans="1:11" ht="23.25" customHeight="1">
      <c r="A320" s="6504"/>
      <c r="B320" s="182" t="s">
        <v>405</v>
      </c>
      <c r="C320" s="183" t="str">
        <f>+'Report 13a'!D58</f>
        <v>518-746-2159</v>
      </c>
      <c r="D320" s="184" t="s">
        <v>406</v>
      </c>
      <c r="E320" s="183" t="str">
        <f>+'Report 13b'!D59</f>
        <v>21 Center St. Fort Edward, NY 12828</v>
      </c>
      <c r="F320" s="184" t="s">
        <v>406</v>
      </c>
      <c r="G320" s="183" t="str">
        <f>+'Report 13b'!J59</f>
        <v>556 Lily Pond Rd Granville, NY 12832</v>
      </c>
      <c r="H320" s="184" t="s">
        <v>406</v>
      </c>
      <c r="I320" s="183" t="str">
        <f>+'Report 13c'!D59</f>
        <v>5 Factory St Fort Edward, NY 12828</v>
      </c>
      <c r="J320" s="184" t="s">
        <v>406</v>
      </c>
      <c r="K320" s="183" t="str">
        <f>+'Report 13c'!J59</f>
        <v>34 Pearl St Hudson Falls, NY 12839</v>
      </c>
    </row>
    <row r="321" spans="1:11" ht="26.25" customHeight="1">
      <c r="A321" s="6504"/>
      <c r="B321" s="182" t="s">
        <v>407</v>
      </c>
      <c r="C321" s="183" t="str">
        <f>+'Report 13a'!E58</f>
        <v>washingtoncountyny.gov</v>
      </c>
      <c r="D321" s="181" t="s">
        <v>408</v>
      </c>
      <c r="E321" s="180" t="str">
        <f>+'Report 13b'!E59</f>
        <v>518-747-3021</v>
      </c>
      <c r="F321" s="181" t="s">
        <v>408</v>
      </c>
      <c r="G321" s="180">
        <f>+'Report 13b'!K59</f>
        <v>0</v>
      </c>
      <c r="H321" s="181" t="s">
        <v>408</v>
      </c>
      <c r="I321" s="180" t="str">
        <f>+'Report 13c'!E59</f>
        <v>518-746-2182</v>
      </c>
      <c r="J321" s="181" t="s">
        <v>408</v>
      </c>
      <c r="K321" s="180" t="str">
        <f>+'Report 13c'!K59</f>
        <v>518-746-2181</v>
      </c>
    </row>
    <row r="322" spans="1:11" ht="15.75" customHeight="1">
      <c r="A322" s="6504"/>
      <c r="B322" s="179"/>
      <c r="C322" s="180"/>
      <c r="D322" s="181" t="s">
        <v>409</v>
      </c>
      <c r="E322" s="180" t="str">
        <f>+'Report 13b'!F59</f>
        <v>518-744-4796</v>
      </c>
      <c r="F322" s="181" t="s">
        <v>409</v>
      </c>
      <c r="G322" s="180" t="str">
        <f>+'Report 13b'!L59</f>
        <v>518-812-9770</v>
      </c>
      <c r="H322" s="181" t="s">
        <v>409</v>
      </c>
      <c r="I322" s="180">
        <f>+'Report 13c'!F59</f>
        <v>0</v>
      </c>
      <c r="J322" s="181" t="s">
        <v>409</v>
      </c>
      <c r="K322" s="180">
        <f>+'Report 13c'!L59</f>
        <v>0</v>
      </c>
    </row>
    <row r="323" spans="1:11" ht="15.75" customHeight="1">
      <c r="A323" s="6505"/>
      <c r="B323" s="185"/>
      <c r="C323" s="186"/>
      <c r="D323" s="187" t="s">
        <v>410</v>
      </c>
      <c r="E323" s="186" t="str">
        <f>+'Report 13b'!G59</f>
        <v>NA</v>
      </c>
      <c r="F323" s="187" t="s">
        <v>410</v>
      </c>
      <c r="G323" s="186">
        <f>+'Report 13b'!M59</f>
        <v>0</v>
      </c>
      <c r="H323" s="187" t="s">
        <v>410</v>
      </c>
      <c r="I323" s="186">
        <f>+'Report 13c'!G59</f>
        <v>0</v>
      </c>
      <c r="J323" s="187" t="s">
        <v>410</v>
      </c>
      <c r="K323" s="186">
        <f>+'Report 13c'!M59</f>
        <v>0</v>
      </c>
    </row>
    <row r="324" spans="1:11" ht="30" customHeight="1">
      <c r="A324" s="6503" t="s">
        <v>64</v>
      </c>
      <c r="B324" s="176" t="s">
        <v>401</v>
      </c>
      <c r="C324" s="177" t="str">
        <f>+'Report 13a'!B59</f>
        <v>7376 State Route 31,   PO Box 363, Lyons, NY 14489</v>
      </c>
      <c r="D324" s="178" t="s">
        <v>402</v>
      </c>
      <c r="E324" s="177" t="str">
        <f>+'Report 13b'!B60</f>
        <v>Kristin Victorious</v>
      </c>
      <c r="F324" s="178" t="s">
        <v>402</v>
      </c>
      <c r="G324" s="177" t="str">
        <f>+'Report 13b'!H60</f>
        <v>Mindy Robinson</v>
      </c>
      <c r="H324" s="178" t="s">
        <v>402</v>
      </c>
      <c r="I324" s="177" t="str">
        <f>+'Report 13c'!B60</f>
        <v>Ryan Brotons</v>
      </c>
      <c r="J324" s="178" t="s">
        <v>402</v>
      </c>
      <c r="K324" s="177" t="str">
        <f>+'Report 13c'!H60</f>
        <v>Betty Rose Chardeen</v>
      </c>
    </row>
    <row r="325" spans="1:11" ht="24" customHeight="1">
      <c r="A325" s="6504"/>
      <c r="B325" s="182" t="s">
        <v>403</v>
      </c>
      <c r="C325" s="183" t="str">
        <f>+'Report 13a'!C59</f>
        <v>315-946-7400</v>
      </c>
      <c r="D325" s="184" t="s">
        <v>404</v>
      </c>
      <c r="E325" s="183" t="str">
        <f>+'Report 13b'!C60</f>
        <v>klvictorious@waynecountyny.gov</v>
      </c>
      <c r="F325" s="184" t="s">
        <v>404</v>
      </c>
      <c r="G325" s="183" t="str">
        <f>+'Report 13b'!I60</f>
        <v>mrobinson@waynecountyny.gov</v>
      </c>
      <c r="H325" s="184" t="s">
        <v>404</v>
      </c>
      <c r="I325" s="183" t="str">
        <f>+'Report 13c'!C60</f>
        <v>rbrotons@waynecountyny.gov</v>
      </c>
      <c r="J325" s="184" t="s">
        <v>404</v>
      </c>
      <c r="K325" s="183" t="str">
        <f>+'Report 13c'!I60</f>
        <v>bchardeen@waynecountyny.gov</v>
      </c>
    </row>
    <row r="326" spans="1:11" ht="23.25" customHeight="1">
      <c r="A326" s="6504"/>
      <c r="B326" s="182" t="s">
        <v>405</v>
      </c>
      <c r="C326" s="183" t="str">
        <f>+'Report 13a'!D59</f>
        <v>315-946-7409</v>
      </c>
      <c r="D326" s="184" t="s">
        <v>406</v>
      </c>
      <c r="E326" s="183" t="str">
        <f>+'Report 13b'!D60</f>
        <v>201 W Water St. Lyons, NY 14489</v>
      </c>
      <c r="F326" s="184" t="s">
        <v>406</v>
      </c>
      <c r="G326" s="183" t="str">
        <f>+'Report 13b'!J60</f>
        <v>51 W. DeZeng St, Clyse, NY 14433</v>
      </c>
      <c r="H326" s="184" t="s">
        <v>406</v>
      </c>
      <c r="I326" s="183" t="str">
        <f>+'Report 13c'!D60</f>
        <v>134  Bartle Ave Newark, New York 144513</v>
      </c>
      <c r="J326" s="184" t="s">
        <v>406</v>
      </c>
      <c r="K326" s="183" t="str">
        <f>+'Report 13c'!J60</f>
        <v>1558 Warncke Road Lyons, New York 14489</v>
      </c>
    </row>
    <row r="327" spans="1:11" ht="20.25" customHeight="1">
      <c r="A327" s="6504"/>
      <c r="B327" s="182" t="s">
        <v>407</v>
      </c>
      <c r="C327" s="183" t="str">
        <f>+'Report 13a'!E59</f>
        <v>https://www.waynecountyny.gov/277/Elections</v>
      </c>
      <c r="D327" s="181" t="s">
        <v>408</v>
      </c>
      <c r="E327" s="180" t="str">
        <f>+'Report 13b'!E60</f>
        <v>N/A</v>
      </c>
      <c r="F327" s="181" t="s">
        <v>408</v>
      </c>
      <c r="G327" s="180" t="str">
        <f>+'Report 13b'!K60</f>
        <v>315-332-0720</v>
      </c>
      <c r="H327" s="181" t="s">
        <v>408</v>
      </c>
      <c r="I327" s="180" t="str">
        <f>+'Report 13c'!E60</f>
        <v>607-434-7891</v>
      </c>
      <c r="J327" s="181" t="s">
        <v>408</v>
      </c>
      <c r="K327" s="180" t="str">
        <f>+'Report 13c'!K60</f>
        <v>315.879.0481</v>
      </c>
    </row>
    <row r="328" spans="1:11" ht="15.75" customHeight="1">
      <c r="A328" s="6504"/>
      <c r="B328" s="179"/>
      <c r="C328" s="180"/>
      <c r="D328" s="181" t="s">
        <v>409</v>
      </c>
      <c r="E328" s="180" t="str">
        <f>+'Report 13b'!F60</f>
        <v>315-945-7095</v>
      </c>
      <c r="F328" s="181" t="s">
        <v>409</v>
      </c>
      <c r="G328" s="180" t="str">
        <f>+'Report 13b'!L60</f>
        <v>Same</v>
      </c>
      <c r="H328" s="181" t="s">
        <v>409</v>
      </c>
      <c r="I328" s="180" t="str">
        <f>+'Report 13c'!F60</f>
        <v>607-434-7891</v>
      </c>
      <c r="J328" s="181" t="s">
        <v>409</v>
      </c>
      <c r="K328" s="180" t="str">
        <f>+'Report 13c'!L60</f>
        <v>315.879.0481</v>
      </c>
    </row>
    <row r="329" spans="1:11" ht="15.75" customHeight="1">
      <c r="A329" s="6505"/>
      <c r="B329" s="185"/>
      <c r="C329" s="186"/>
      <c r="D329" s="187" t="s">
        <v>410</v>
      </c>
      <c r="E329" s="186" t="str">
        <f>+'Report 13b'!G60</f>
        <v>wagnerkristin36@gmail.com</v>
      </c>
      <c r="F329" s="187" t="s">
        <v>410</v>
      </c>
      <c r="G329" s="186" t="str">
        <f>+'Report 13b'!M60</f>
        <v>midyrobinson48@gmail.com</v>
      </c>
      <c r="H329" s="187" t="s">
        <v>410</v>
      </c>
      <c r="I329" s="186" t="str">
        <f>+'Report 13c'!G60</f>
        <v>brotonsryan@yahoo,com</v>
      </c>
      <c r="J329" s="187" t="s">
        <v>410</v>
      </c>
      <c r="K329" s="186" t="str">
        <f>+'Report 13c'!M60</f>
        <v>bettyrosechardeen@gmail.com</v>
      </c>
    </row>
    <row r="330" spans="1:11" ht="30" customHeight="1">
      <c r="A330" s="6503" t="s">
        <v>65</v>
      </c>
      <c r="B330" s="176" t="s">
        <v>401</v>
      </c>
      <c r="C330" s="177" t="str">
        <f>+'Report 13a'!B60</f>
        <v>445 Hamilton Avenue, 8th Fl., White Plains, NY 10601</v>
      </c>
      <c r="D330" s="178" t="s">
        <v>402</v>
      </c>
      <c r="E330" s="177">
        <f>+'Report 13b'!B61</f>
        <v>0</v>
      </c>
      <c r="F330" s="178" t="s">
        <v>402</v>
      </c>
      <c r="G330" s="177" t="str">
        <f>+'Report 13b'!H61</f>
        <v>Douglas A. Colety</v>
      </c>
      <c r="H330" s="178" t="s">
        <v>402</v>
      </c>
      <c r="I330" s="177" t="str">
        <f>+'Report 13c'!B61</f>
        <v>Frank S. Corvino</v>
      </c>
      <c r="J330" s="178" t="s">
        <v>402</v>
      </c>
      <c r="K330" s="177" t="str">
        <f>+'Report 13c'!H61</f>
        <v>Christine A. Sculti</v>
      </c>
    </row>
    <row r="331" spans="1:11" ht="24" customHeight="1">
      <c r="A331" s="6504"/>
      <c r="B331" s="182" t="s">
        <v>403</v>
      </c>
      <c r="C331" s="183" t="str">
        <f>+'Report 13a'!C60</f>
        <v>914-995-5700</v>
      </c>
      <c r="D331" s="184" t="s">
        <v>404</v>
      </c>
      <c r="E331" s="183" t="str">
        <f>+'Report 13b'!C61</f>
        <v>taj1@westchestercountyny.gov</v>
      </c>
      <c r="F331" s="184" t="s">
        <v>404</v>
      </c>
      <c r="G331" s="183" t="str">
        <f>+'Report 13b'!I61</f>
        <v>dac7@westchestercountyny.gov</v>
      </c>
      <c r="H331" s="184" t="s">
        <v>404</v>
      </c>
      <c r="I331" s="183" t="str">
        <f>+'Report 13c'!C61</f>
        <v>fsc3@westchestercountyny.gov</v>
      </c>
      <c r="J331" s="184" t="s">
        <v>404</v>
      </c>
      <c r="K331" s="183" t="str">
        <f>+'Report 13c'!I61</f>
        <v>casy@westchestercountyny.gov</v>
      </c>
    </row>
    <row r="332" spans="1:11" ht="23.25" customHeight="1">
      <c r="A332" s="6504"/>
      <c r="B332" s="182" t="s">
        <v>405</v>
      </c>
      <c r="C332" s="183" t="str">
        <f>+'Report 13a'!D60</f>
        <v>914-995-7753/914-995-3190</v>
      </c>
      <c r="D332" s="184" t="s">
        <v>406</v>
      </c>
      <c r="E332" s="183" t="str">
        <f>+'Report 13b'!D61</f>
        <v>651 N. Terrace Avenue, Apt. 3B, Mount Vernon, NY 10552</v>
      </c>
      <c r="F332" s="184" t="s">
        <v>406</v>
      </c>
      <c r="G332" s="183" t="str">
        <f>+'Report 13b'!J61</f>
        <v>1 Roland Drive, White Plains, NY 10605</v>
      </c>
      <c r="H332" s="184" t="s">
        <v>406</v>
      </c>
      <c r="I332" s="183" t="str">
        <f>+'Report 13c'!D61</f>
        <v>117 Nelson Avenue, Harrison, NY 10528</v>
      </c>
      <c r="J332" s="184" t="s">
        <v>406</v>
      </c>
      <c r="K332" s="183" t="str">
        <f>+'Report 13c'!J61</f>
        <v>122 Sterling Avenue, Harrison, NY 10528</v>
      </c>
    </row>
    <row r="333" spans="1:11" ht="42" customHeight="1">
      <c r="A333" s="6504"/>
      <c r="B333" s="182" t="s">
        <v>407</v>
      </c>
      <c r="C333" s="183" t="str">
        <f>+'Report 13a'!E60</f>
        <v>https://citizenparticipation.westchestergov.com/</v>
      </c>
      <c r="D333" s="181" t="s">
        <v>408</v>
      </c>
      <c r="E333" s="180">
        <f>+'Report 13b'!E61</f>
        <v>0</v>
      </c>
      <c r="F333" s="181" t="s">
        <v>408</v>
      </c>
      <c r="G333" s="180">
        <f>+'Report 13b'!K61</f>
        <v>0</v>
      </c>
      <c r="H333" s="181" t="s">
        <v>408</v>
      </c>
      <c r="I333" s="180">
        <f>+'Report 13c'!E61</f>
        <v>0</v>
      </c>
      <c r="J333" s="181" t="s">
        <v>408</v>
      </c>
      <c r="K333" s="180">
        <f>+'Report 13c'!K61</f>
        <v>0</v>
      </c>
    </row>
    <row r="334" spans="1:11" ht="15.75" customHeight="1">
      <c r="A334" s="6504"/>
      <c r="B334" s="179"/>
      <c r="C334" s="180"/>
      <c r="D334" s="181" t="s">
        <v>409</v>
      </c>
      <c r="E334" s="180" t="str">
        <f>+'Report 13b'!F61</f>
        <v>914-774-3727</v>
      </c>
      <c r="F334" s="181" t="s">
        <v>409</v>
      </c>
      <c r="G334" s="180" t="str">
        <f>+'Report 13b'!L61</f>
        <v>914-497-2876</v>
      </c>
      <c r="H334" s="181" t="s">
        <v>409</v>
      </c>
      <c r="I334" s="180" t="str">
        <f>+'Report 13c'!F61</f>
        <v>914-497-4185</v>
      </c>
      <c r="J334" s="181" t="s">
        <v>409</v>
      </c>
      <c r="K334" s="180" t="str">
        <f>+'Report 13c'!L61</f>
        <v>914-469-1493</v>
      </c>
    </row>
    <row r="335" spans="1:11" ht="15.75" customHeight="1">
      <c r="A335" s="6505"/>
      <c r="B335" s="185"/>
      <c r="C335" s="186"/>
      <c r="D335" s="187" t="s">
        <v>410</v>
      </c>
      <c r="E335" s="186" t="str">
        <f>+'Report 13b'!G61</f>
        <v>tj.wcdems@gmail.com</v>
      </c>
      <c r="F335" s="187" t="s">
        <v>410</v>
      </c>
      <c r="G335" s="186" t="str">
        <f>+'Report 13b'!M61</f>
        <v>gopnr@aol.com</v>
      </c>
      <c r="H335" s="187" t="s">
        <v>410</v>
      </c>
      <c r="I335" s="186" t="str">
        <f>+'Report 13c'!G61</f>
        <v>frank.corvino@hotmail.com</v>
      </c>
      <c r="J335" s="187" t="s">
        <v>410</v>
      </c>
      <c r="K335" s="186">
        <f>+'Report 13c'!M61</f>
        <v>0</v>
      </c>
    </row>
    <row r="336" spans="1:11" ht="30" customHeight="1">
      <c r="A336" s="6503" t="s">
        <v>66</v>
      </c>
      <c r="B336" s="176" t="s">
        <v>401</v>
      </c>
      <c r="C336" s="177" t="str">
        <f>+'Report 13a'!B61</f>
        <v>4 Perry Avenue Warsaw, NY 14569</v>
      </c>
      <c r="D336" s="178" t="s">
        <v>402</v>
      </c>
      <c r="E336" s="177" t="str">
        <f>+'Report 13b'!B62</f>
        <v>Harold Bush</v>
      </c>
      <c r="F336" s="178" t="s">
        <v>402</v>
      </c>
      <c r="G336" s="177" t="str">
        <f>+'Report 13b'!H62</f>
        <v>James Schlick</v>
      </c>
      <c r="H336" s="178" t="s">
        <v>402</v>
      </c>
      <c r="I336" s="177" t="str">
        <f>+'Report 13c'!B62</f>
        <v>Candy Salmon</v>
      </c>
      <c r="J336" s="178" t="s">
        <v>402</v>
      </c>
      <c r="K336" s="177" t="str">
        <f>+'Report 13c'!H62</f>
        <v>Alicia Jane Brunner</v>
      </c>
    </row>
    <row r="337" spans="1:11" ht="24" customHeight="1">
      <c r="A337" s="6504"/>
      <c r="B337" s="182" t="s">
        <v>403</v>
      </c>
      <c r="C337" s="183" t="str">
        <f>+'Report 13a'!C61</f>
        <v>585-786-8931</v>
      </c>
      <c r="D337" s="184" t="s">
        <v>404</v>
      </c>
      <c r="E337" s="183" t="str">
        <f>+'Report 13b'!C62</f>
        <v>hbush@wyomingcountyny.gov</v>
      </c>
      <c r="F337" s="184" t="s">
        <v>404</v>
      </c>
      <c r="G337" s="183" t="str">
        <f>+'Report 13b'!I62</f>
        <v>jschlick@wyomingcountyny.gov</v>
      </c>
      <c r="H337" s="184" t="s">
        <v>404</v>
      </c>
      <c r="I337" s="183" t="str">
        <f>+'Report 13c'!C62</f>
        <v>csalmon@wyomingcountyny.gov</v>
      </c>
      <c r="J337" s="184" t="s">
        <v>404</v>
      </c>
      <c r="K337" s="183" t="str">
        <f>+'Report 13c'!I62</f>
        <v>abrunner@wyomingcountyny.gov</v>
      </c>
    </row>
    <row r="338" spans="1:11" ht="23.25" customHeight="1">
      <c r="A338" s="6504"/>
      <c r="B338" s="182" t="s">
        <v>405</v>
      </c>
      <c r="C338" s="183" t="str">
        <f>+'Report 13a'!D61</f>
        <v>585-786-8843</v>
      </c>
      <c r="D338" s="184" t="s">
        <v>406</v>
      </c>
      <c r="E338" s="183" t="str">
        <f>+'Report 13b'!D62</f>
        <v>7136 Main Street Pike, NY 14130</v>
      </c>
      <c r="F338" s="184" t="s">
        <v>406</v>
      </c>
      <c r="G338" s="183" t="str">
        <f>+'Report 13b'!J62</f>
        <v>1468 Church Road  Darien Center, NY 14040</v>
      </c>
      <c r="H338" s="184" t="s">
        <v>406</v>
      </c>
      <c r="I338" s="183" t="str">
        <f>+'Report 13c'!D62</f>
        <v>2647 Centerline Road Varysburg, NY 14167</v>
      </c>
      <c r="J338" s="184" t="s">
        <v>406</v>
      </c>
      <c r="K338" s="183" t="str">
        <f>+'Report 13c'!J62</f>
        <v>2346 Route 98 Varysburg, NY 14167</v>
      </c>
    </row>
    <row r="339" spans="1:11" ht="27" customHeight="1">
      <c r="A339" s="6504"/>
      <c r="B339" s="182" t="s">
        <v>407</v>
      </c>
      <c r="C339" s="183" t="str">
        <f>+'Report 13a'!E61</f>
        <v>https://www.wyomingcountyny.gov/</v>
      </c>
      <c r="D339" s="181" t="s">
        <v>408</v>
      </c>
      <c r="E339" s="180">
        <f>+'Report 13b'!E62</f>
        <v>0</v>
      </c>
      <c r="F339" s="181" t="s">
        <v>408</v>
      </c>
      <c r="G339" s="180">
        <f>+'Report 13b'!K62</f>
        <v>0</v>
      </c>
      <c r="H339" s="181" t="s">
        <v>408</v>
      </c>
      <c r="I339" s="180" t="str">
        <f>+'Report 13c'!E62</f>
        <v>N/A</v>
      </c>
      <c r="J339" s="181" t="s">
        <v>408</v>
      </c>
      <c r="K339" s="180" t="str">
        <f>+'Report 13c'!K62</f>
        <v>N/A</v>
      </c>
    </row>
    <row r="340" spans="1:11" ht="15.75" customHeight="1">
      <c r="A340" s="6504"/>
      <c r="B340" s="179"/>
      <c r="C340" s="180"/>
      <c r="D340" s="181" t="s">
        <v>409</v>
      </c>
      <c r="E340" s="180" t="str">
        <f>+'Report 13b'!F62</f>
        <v>585-322-5787</v>
      </c>
      <c r="F340" s="181" t="s">
        <v>409</v>
      </c>
      <c r="G340" s="180" t="str">
        <f>+'Report 13b'!L62</f>
        <v>716-225-7214</v>
      </c>
      <c r="H340" s="181" t="s">
        <v>409</v>
      </c>
      <c r="I340" s="180" t="str">
        <f>+'Report 13c'!F62</f>
        <v>716-392-6443</v>
      </c>
      <c r="J340" s="181" t="s">
        <v>409</v>
      </c>
      <c r="K340" s="180" t="str">
        <f>+'Report 13c'!L62</f>
        <v>N/A</v>
      </c>
    </row>
    <row r="341" spans="1:11" ht="15.75" customHeight="1">
      <c r="A341" s="6505"/>
      <c r="B341" s="185"/>
      <c r="C341" s="186"/>
      <c r="D341" s="187" t="s">
        <v>410</v>
      </c>
      <c r="E341" s="186" t="str">
        <f>+'Report 13b'!G62</f>
        <v>haroldbush687@gmail.com</v>
      </c>
      <c r="F341" s="187" t="s">
        <v>410</v>
      </c>
      <c r="G341" s="186" t="str">
        <f>+'Report 13b'!M62</f>
        <v>jeschlick@yahoo.com</v>
      </c>
      <c r="H341" s="187" t="s">
        <v>410</v>
      </c>
      <c r="I341" s="186" t="str">
        <f>+'Report 13c'!G62</f>
        <v>N/A</v>
      </c>
      <c r="J341" s="187" t="s">
        <v>410</v>
      </c>
      <c r="K341" s="186" t="str">
        <f>+'Report 13c'!M62</f>
        <v>N/A</v>
      </c>
    </row>
    <row r="342" spans="1:11" ht="30" customHeight="1">
      <c r="A342" s="6503" t="s">
        <v>67</v>
      </c>
      <c r="B342" s="176" t="s">
        <v>401</v>
      </c>
      <c r="C342" s="177" t="str">
        <f>+'Report 13a'!B62</f>
        <v>417 Liberty St Suite 1124 Penn Yan NY  14527</v>
      </c>
      <c r="D342" s="178" t="s">
        <v>402</v>
      </c>
      <c r="E342" s="177" t="str">
        <f>+'Report 13b'!B63</f>
        <v>Robert F.  Brechko</v>
      </c>
      <c r="F342" s="190" t="s">
        <v>402</v>
      </c>
      <c r="G342" s="177" t="str">
        <f>+'Report 13b'!H63</f>
        <v>Sheila M. Burt</v>
      </c>
      <c r="H342" s="178" t="s">
        <v>402</v>
      </c>
      <c r="I342" s="177" t="str">
        <f>+'Report 13c'!B63</f>
        <v>Ruth  M. Bouchard</v>
      </c>
      <c r="J342" s="178" t="s">
        <v>402</v>
      </c>
      <c r="K342" s="177" t="str">
        <f>+'Report 13c'!H63</f>
        <v>Sandy Burt</v>
      </c>
    </row>
    <row r="343" spans="1:11" ht="24" customHeight="1">
      <c r="A343" s="6504"/>
      <c r="B343" s="182" t="s">
        <v>403</v>
      </c>
      <c r="C343" s="183" t="str">
        <f>+'Report 13a'!C62</f>
        <v>315-536-5135</v>
      </c>
      <c r="D343" s="184" t="s">
        <v>404</v>
      </c>
      <c r="E343" s="183" t="str">
        <f>+'Report 13b'!C63</f>
        <v>Robert.Brechko@yatescountyny.gov</v>
      </c>
      <c r="F343" s="191" t="s">
        <v>404</v>
      </c>
      <c r="G343" s="183" t="str">
        <f>+'Report 13b'!I63</f>
        <v>Sheila.Burt@yatescountyny.gov</v>
      </c>
      <c r="H343" s="184" t="s">
        <v>404</v>
      </c>
      <c r="I343" s="183" t="str">
        <f>+'Report 13c'!C63</f>
        <v>Ruth.Bouchard@yatescountyny.gov</v>
      </c>
      <c r="J343" s="184" t="s">
        <v>404</v>
      </c>
      <c r="K343" s="183" t="str">
        <f>+'Report 13c'!I63</f>
        <v>Sandy.Burt@yatescountyny.gov</v>
      </c>
    </row>
    <row r="344" spans="1:11" ht="23.25" customHeight="1">
      <c r="A344" s="6504"/>
      <c r="B344" s="182" t="s">
        <v>405</v>
      </c>
      <c r="C344" s="183" t="str">
        <f>+'Report 13a'!D62</f>
        <v>315-536-5523</v>
      </c>
      <c r="D344" s="184" t="s">
        <v>406</v>
      </c>
      <c r="E344" s="183" t="str">
        <f>+'Report 13b'!D63</f>
        <v>6 White Tail Ln, Penn Yan, NY  14527</v>
      </c>
      <c r="F344" s="191" t="s">
        <v>406</v>
      </c>
      <c r="G344" s="183" t="str">
        <f>+'Report 13b'!J63</f>
        <v>242 PreEmption Rd, Penn Yan , NY  14527</v>
      </c>
      <c r="H344" s="184" t="s">
        <v>406</v>
      </c>
      <c r="I344" s="183" t="str">
        <f>+'Report 13c'!D63</f>
        <v>625 Prospect Ave, Keuka Park NY  14478</v>
      </c>
      <c r="J344" s="184" t="s">
        <v>406</v>
      </c>
      <c r="K344" s="183" t="str">
        <f>+'Report 13c'!J63</f>
        <v>111 Sheppard St Penn Yan NY  14527</v>
      </c>
    </row>
    <row r="345" spans="1:11" ht="27" customHeight="1">
      <c r="A345" s="6504"/>
      <c r="B345" s="182" t="s">
        <v>407</v>
      </c>
      <c r="C345" s="183" t="str">
        <f>+'Report 13a'!E62</f>
        <v>Yatescounty.BOE@yatescountyny.gov</v>
      </c>
      <c r="D345" s="181" t="s">
        <v>408</v>
      </c>
      <c r="E345" s="180" t="str">
        <f>+'Report 13b'!E63</f>
        <v>N/A</v>
      </c>
      <c r="F345" s="192" t="s">
        <v>408</v>
      </c>
      <c r="G345" s="180" t="str">
        <f>+'Report 13b'!K63</f>
        <v>N/A</v>
      </c>
      <c r="H345" s="181" t="s">
        <v>408</v>
      </c>
      <c r="I345" s="180" t="str">
        <f>+'Report 13c'!E63</f>
        <v>N/A</v>
      </c>
      <c r="J345" s="181" t="s">
        <v>408</v>
      </c>
      <c r="K345" s="180" t="str">
        <f>+'Report 13c'!K63</f>
        <v>N/A</v>
      </c>
    </row>
    <row r="346" spans="1:11" ht="15.75" customHeight="1">
      <c r="A346" s="6504"/>
      <c r="B346" s="179"/>
      <c r="C346" s="180"/>
      <c r="D346" s="181" t="s">
        <v>409</v>
      </c>
      <c r="E346" s="180" t="str">
        <f>+'Report 13b'!F63</f>
        <v>N/A</v>
      </c>
      <c r="F346" s="192" t="s">
        <v>409</v>
      </c>
      <c r="G346" s="180" t="str">
        <f>+'Report 13b'!L63</f>
        <v>N/A</v>
      </c>
      <c r="H346" s="181" t="s">
        <v>409</v>
      </c>
      <c r="I346" s="180" t="str">
        <f>+'Report 13c'!F63</f>
        <v>N/A</v>
      </c>
      <c r="J346" s="181" t="s">
        <v>409</v>
      </c>
      <c r="K346" s="180" t="str">
        <f>+'Report 13c'!L63</f>
        <v>N/A</v>
      </c>
    </row>
    <row r="347" spans="1:11" ht="15.75" customHeight="1" thickBot="1">
      <c r="A347" s="6515"/>
      <c r="B347" s="193"/>
      <c r="C347" s="194"/>
      <c r="D347" s="195" t="s">
        <v>410</v>
      </c>
      <c r="E347" s="194" t="str">
        <f>+'Report 13b'!G63</f>
        <v>N/A</v>
      </c>
      <c r="F347" s="196" t="s">
        <v>410</v>
      </c>
      <c r="G347" s="194" t="str">
        <f>+'Report 13b'!M63</f>
        <v>N/A</v>
      </c>
      <c r="H347" s="195" t="s">
        <v>410</v>
      </c>
      <c r="I347" s="194" t="str">
        <f>+'Report 13c'!G63</f>
        <v>N/A</v>
      </c>
      <c r="J347" s="195" t="s">
        <v>410</v>
      </c>
      <c r="K347" s="194" t="str">
        <f>+'Report 13c'!M63</f>
        <v>N/A</v>
      </c>
    </row>
    <row r="348" spans="1:11" ht="30" customHeight="1">
      <c r="A348" s="6514" t="s">
        <v>69</v>
      </c>
      <c r="B348" s="182" t="s">
        <v>401</v>
      </c>
      <c r="C348" s="183" t="str">
        <f>+'Report 13a'!B63</f>
        <v>1780 Grand Concourse, 5th Floor
Bronx, NY 10457</v>
      </c>
      <c r="D348" s="184" t="s">
        <v>402</v>
      </c>
      <c r="E348" s="183" t="str">
        <f>+'Report 13b'!B64</f>
        <v>Jodi Morales</v>
      </c>
      <c r="F348" s="184" t="s">
        <v>402</v>
      </c>
      <c r="G348" s="183" t="str">
        <f>+'Report 13b'!H64</f>
        <v>Gino A. Marmorato</v>
      </c>
      <c r="H348" s="184" t="s">
        <v>402</v>
      </c>
      <c r="I348" s="183" t="str">
        <f>+'Report 13c'!B64</f>
        <v>N/A</v>
      </c>
      <c r="J348" s="184" t="s">
        <v>402</v>
      </c>
      <c r="K348" s="183" t="str">
        <f>+'Report 13c'!H64</f>
        <v>N/A</v>
      </c>
    </row>
    <row r="349" spans="1:11" ht="24" customHeight="1">
      <c r="A349" s="6504"/>
      <c r="B349" s="182" t="s">
        <v>403</v>
      </c>
      <c r="C349" s="183" t="str">
        <f>+'Report 13a'!C63</f>
        <v>718-299-9017</v>
      </c>
      <c r="D349" s="184" t="s">
        <v>404</v>
      </c>
      <c r="E349" s="183" t="str">
        <f>+'Report 13b'!C64</f>
        <v>jmorales@boenyc.gov</v>
      </c>
      <c r="F349" s="184" t="s">
        <v>404</v>
      </c>
      <c r="G349" s="183" t="str">
        <f>+'Report 13b'!I64</f>
        <v>gmarmorato@boenyc.gov</v>
      </c>
      <c r="H349" s="184" t="s">
        <v>404</v>
      </c>
      <c r="I349" s="183" t="str">
        <f>+'Report 13c'!C64</f>
        <v>N/A</v>
      </c>
      <c r="J349" s="184" t="s">
        <v>404</v>
      </c>
      <c r="K349" s="183" t="str">
        <f>+'Report 13c'!I64</f>
        <v>N/A</v>
      </c>
    </row>
    <row r="350" spans="1:11" ht="23.25" customHeight="1">
      <c r="A350" s="6504"/>
      <c r="B350" s="182" t="s">
        <v>405</v>
      </c>
      <c r="C350" s="183" t="str">
        <f>+'Report 13a'!D63</f>
        <v>718--299-2140</v>
      </c>
      <c r="D350" s="184" t="s">
        <v>406</v>
      </c>
      <c r="E350" s="183" t="str">
        <f>+'Report 13b'!D64</f>
        <v>N/A</v>
      </c>
      <c r="F350" s="184" t="s">
        <v>406</v>
      </c>
      <c r="G350" s="183" t="str">
        <f>+'Report 13b'!J64</f>
        <v>N/A</v>
      </c>
      <c r="H350" s="184" t="s">
        <v>406</v>
      </c>
      <c r="I350" s="183" t="str">
        <f>+'Report 13c'!D64</f>
        <v>N/A</v>
      </c>
      <c r="J350" s="184" t="s">
        <v>406</v>
      </c>
      <c r="K350" s="183" t="str">
        <f>+'Report 13c'!J64</f>
        <v>N/A</v>
      </c>
    </row>
    <row r="351" spans="1:11" ht="27" customHeight="1">
      <c r="A351" s="6504"/>
      <c r="B351" s="182" t="s">
        <v>407</v>
      </c>
      <c r="C351" s="183" t="str">
        <f>+'Report 13a'!E63</f>
        <v>http://vote.nyc</v>
      </c>
      <c r="D351" s="181" t="s">
        <v>408</v>
      </c>
      <c r="E351" s="180" t="str">
        <f>+'Report 13b'!E64</f>
        <v>N/A</v>
      </c>
      <c r="F351" s="181" t="s">
        <v>408</v>
      </c>
      <c r="G351" s="180" t="str">
        <f>+'Report 13b'!K64</f>
        <v>N/A</v>
      </c>
      <c r="H351" s="181" t="s">
        <v>408</v>
      </c>
      <c r="I351" s="180" t="str">
        <f>+'Report 13c'!E64</f>
        <v>N/A</v>
      </c>
      <c r="J351" s="181" t="s">
        <v>408</v>
      </c>
      <c r="K351" s="180" t="str">
        <f>+'Report 13c'!K64</f>
        <v>N/A</v>
      </c>
    </row>
    <row r="352" spans="1:11" ht="15.75" customHeight="1">
      <c r="A352" s="6504"/>
      <c r="B352" s="179"/>
      <c r="C352" s="180"/>
      <c r="D352" s="181" t="s">
        <v>409</v>
      </c>
      <c r="E352" s="180" t="str">
        <f>+'Report 13b'!F64</f>
        <v>N/A</v>
      </c>
      <c r="F352" s="181" t="s">
        <v>409</v>
      </c>
      <c r="G352" s="180" t="str">
        <f>+'Report 13b'!L64</f>
        <v>N/A</v>
      </c>
      <c r="H352" s="181" t="s">
        <v>409</v>
      </c>
      <c r="I352" s="180" t="str">
        <f>+'Report 13c'!F64</f>
        <v>N/A</v>
      </c>
      <c r="J352" s="181" t="s">
        <v>409</v>
      </c>
      <c r="K352" s="180" t="str">
        <f>+'Report 13c'!L64</f>
        <v>N/A</v>
      </c>
    </row>
    <row r="353" spans="1:11" ht="15.75" customHeight="1">
      <c r="A353" s="6505"/>
      <c r="B353" s="185"/>
      <c r="C353" s="186"/>
      <c r="D353" s="187" t="s">
        <v>410</v>
      </c>
      <c r="E353" s="186" t="str">
        <f>+'Report 13b'!G64</f>
        <v>N/A</v>
      </c>
      <c r="F353" s="187" t="s">
        <v>410</v>
      </c>
      <c r="G353" s="186" t="str">
        <f>+'Report 13b'!M64</f>
        <v>N/A</v>
      </c>
      <c r="H353" s="187" t="s">
        <v>410</v>
      </c>
      <c r="I353" s="186" t="str">
        <f>+'Report 13c'!G64</f>
        <v>N/A</v>
      </c>
      <c r="J353" s="187" t="s">
        <v>410</v>
      </c>
      <c r="K353" s="186" t="str">
        <f>+'Report 13c'!M64</f>
        <v>N/A</v>
      </c>
    </row>
    <row r="354" spans="1:11" ht="30" customHeight="1">
      <c r="A354" s="6514" t="s">
        <v>70</v>
      </c>
      <c r="B354" s="182" t="s">
        <v>401</v>
      </c>
      <c r="C354" s="177" t="str">
        <f>+'Report 13a'!B64</f>
        <v>345 Adams Street, 4th Floor
Brooklyn, NY 11201</v>
      </c>
      <c r="D354" s="184" t="s">
        <v>402</v>
      </c>
      <c r="E354" s="177" t="str">
        <f>+'Report 13b'!B65</f>
        <v>Frank Seddio</v>
      </c>
      <c r="F354" s="184" t="s">
        <v>402</v>
      </c>
      <c r="G354" s="177" t="str">
        <f>+'Report 13b'!H65</f>
        <v>Simon Shamoun</v>
      </c>
      <c r="H354" s="184" t="s">
        <v>402</v>
      </c>
      <c r="I354" s="177" t="str">
        <f>+'Report 13c'!B65</f>
        <v>N/A</v>
      </c>
      <c r="J354" s="184" t="s">
        <v>402</v>
      </c>
      <c r="K354" s="177" t="str">
        <f>+'Report 13c'!H65</f>
        <v>N/A</v>
      </c>
    </row>
    <row r="355" spans="1:11" ht="24" customHeight="1">
      <c r="A355" s="6504"/>
      <c r="B355" s="182" t="s">
        <v>403</v>
      </c>
      <c r="C355" s="183" t="str">
        <f>+'Report 13a'!C64</f>
        <v>718-797-8800</v>
      </c>
      <c r="D355" s="184" t="s">
        <v>404</v>
      </c>
      <c r="E355" s="183" t="str">
        <f>+'Report 13b'!C65</f>
        <v>fseddio@boenyc.gov</v>
      </c>
      <c r="F355" s="184" t="s">
        <v>404</v>
      </c>
      <c r="G355" s="183" t="str">
        <f>+'Report 13b'!I65</f>
        <v>sshamoun@boenyc.gov</v>
      </c>
      <c r="H355" s="184" t="s">
        <v>404</v>
      </c>
      <c r="I355" s="183" t="str">
        <f>+'Report 13c'!C65</f>
        <v>N/A</v>
      </c>
      <c r="J355" s="184" t="s">
        <v>404</v>
      </c>
      <c r="K355" s="183" t="str">
        <f>+'Report 13c'!I65</f>
        <v>N/A</v>
      </c>
    </row>
    <row r="356" spans="1:11" ht="23.25" customHeight="1">
      <c r="A356" s="6504"/>
      <c r="B356" s="182" t="s">
        <v>405</v>
      </c>
      <c r="C356" s="183" t="str">
        <f>+'Report 13a'!D64</f>
        <v>718-246-5958</v>
      </c>
      <c r="D356" s="184" t="s">
        <v>406</v>
      </c>
      <c r="E356" s="183" t="str">
        <f>+'Report 13b'!D65</f>
        <v>N/A</v>
      </c>
      <c r="F356" s="184" t="s">
        <v>406</v>
      </c>
      <c r="G356" s="183" t="str">
        <f>+'Report 13b'!J65</f>
        <v>N/A</v>
      </c>
      <c r="H356" s="184" t="s">
        <v>406</v>
      </c>
      <c r="I356" s="183" t="str">
        <f>+'Report 13c'!D65</f>
        <v>N/A</v>
      </c>
      <c r="J356" s="184" t="s">
        <v>406</v>
      </c>
      <c r="K356" s="183" t="str">
        <f>+'Report 13c'!J65</f>
        <v>N/A</v>
      </c>
    </row>
    <row r="357" spans="1:11" ht="27" customHeight="1">
      <c r="A357" s="6504"/>
      <c r="B357" s="182" t="s">
        <v>407</v>
      </c>
      <c r="C357" s="183" t="str">
        <f>+'Report 13a'!E64</f>
        <v>http://vote.nyc</v>
      </c>
      <c r="D357" s="181" t="s">
        <v>408</v>
      </c>
      <c r="E357" s="180" t="str">
        <f>+'Report 13b'!E65</f>
        <v>N/A</v>
      </c>
      <c r="F357" s="181" t="s">
        <v>408</v>
      </c>
      <c r="G357" s="180" t="str">
        <f>+'Report 13b'!K65</f>
        <v>N/A</v>
      </c>
      <c r="H357" s="181" t="s">
        <v>408</v>
      </c>
      <c r="I357" s="180" t="str">
        <f>+'Report 13c'!E65</f>
        <v>N/A</v>
      </c>
      <c r="J357" s="181" t="s">
        <v>408</v>
      </c>
      <c r="K357" s="180" t="str">
        <f>+'Report 13c'!K65</f>
        <v>N/A</v>
      </c>
    </row>
    <row r="358" spans="1:11" ht="15.75" customHeight="1">
      <c r="A358" s="6504"/>
      <c r="B358" s="179"/>
      <c r="C358" s="180"/>
      <c r="D358" s="181" t="s">
        <v>409</v>
      </c>
      <c r="E358" s="180" t="str">
        <f>+'Report 13b'!F65</f>
        <v>N/A</v>
      </c>
      <c r="F358" s="181" t="s">
        <v>409</v>
      </c>
      <c r="G358" s="180" t="str">
        <f>+'Report 13b'!L65</f>
        <v>N/A</v>
      </c>
      <c r="H358" s="181" t="s">
        <v>409</v>
      </c>
      <c r="I358" s="180" t="str">
        <f>+'Report 13c'!F65</f>
        <v>N/A</v>
      </c>
      <c r="J358" s="181" t="s">
        <v>409</v>
      </c>
      <c r="K358" s="180" t="str">
        <f>+'Report 13c'!L65</f>
        <v>N/A</v>
      </c>
    </row>
    <row r="359" spans="1:11" ht="15.75" customHeight="1">
      <c r="A359" s="6505"/>
      <c r="B359" s="185"/>
      <c r="C359" s="186"/>
      <c r="D359" s="187" t="s">
        <v>410</v>
      </c>
      <c r="E359" s="186" t="str">
        <f>+'Report 13b'!G65</f>
        <v>N/A</v>
      </c>
      <c r="F359" s="187" t="s">
        <v>410</v>
      </c>
      <c r="G359" s="186" t="str">
        <f>+'Report 13b'!M65</f>
        <v>N/A</v>
      </c>
      <c r="H359" s="187" t="s">
        <v>410</v>
      </c>
      <c r="I359" s="186" t="str">
        <f>+'Report 13c'!G65</f>
        <v>N/A</v>
      </c>
      <c r="J359" s="187" t="s">
        <v>410</v>
      </c>
      <c r="K359" s="186" t="str">
        <f>+'Report 13c'!M65</f>
        <v>N/A</v>
      </c>
    </row>
    <row r="360" spans="1:11" ht="30" customHeight="1">
      <c r="A360" s="6514" t="s">
        <v>71</v>
      </c>
      <c r="B360" s="182" t="s">
        <v>401</v>
      </c>
      <c r="C360" s="177" t="str">
        <f>+'Report 13a'!B65</f>
        <v>200 Varick Street, 10th Floor
New York, NY 10014</v>
      </c>
      <c r="D360" s="184" t="s">
        <v>402</v>
      </c>
      <c r="E360" s="177" t="str">
        <f>+'Report 13b'!B66</f>
        <v>Marc A. Landis</v>
      </c>
      <c r="F360" s="184" t="s">
        <v>402</v>
      </c>
      <c r="G360" s="177" t="str">
        <f>+'Report 13b'!H66</f>
        <v>Frederic M. Umane</v>
      </c>
      <c r="H360" s="184" t="s">
        <v>402</v>
      </c>
      <c r="I360" s="177" t="str">
        <f>+'Report 13c'!B66</f>
        <v>N/A</v>
      </c>
      <c r="J360" s="184" t="s">
        <v>402</v>
      </c>
      <c r="K360" s="177" t="str">
        <f>+'Report 13c'!H66</f>
        <v>N/A</v>
      </c>
    </row>
    <row r="361" spans="1:11" ht="24" customHeight="1">
      <c r="A361" s="6504"/>
      <c r="B361" s="182" t="s">
        <v>403</v>
      </c>
      <c r="C361" s="183" t="str">
        <f>+'Report 13a'!C65</f>
        <v>212-886-2100</v>
      </c>
      <c r="D361" s="184" t="s">
        <v>404</v>
      </c>
      <c r="E361" s="183" t="str">
        <f>+'Report 13b'!C66</f>
        <v>mlandis@boenyc.gov</v>
      </c>
      <c r="F361" s="184" t="s">
        <v>404</v>
      </c>
      <c r="G361" s="183" t="str">
        <f>+'Report 13b'!I66</f>
        <v>fumane@boenyc.gov</v>
      </c>
      <c r="H361" s="184" t="s">
        <v>404</v>
      </c>
      <c r="I361" s="183" t="str">
        <f>+'Report 13c'!C66</f>
        <v>N/A</v>
      </c>
      <c r="J361" s="184" t="s">
        <v>404</v>
      </c>
      <c r="K361" s="183" t="str">
        <f>+'Report 13c'!I66</f>
        <v>N/A</v>
      </c>
    </row>
    <row r="362" spans="1:11" ht="23.25" customHeight="1">
      <c r="A362" s="6504"/>
      <c r="B362" s="182" t="s">
        <v>405</v>
      </c>
      <c r="C362" s="183" t="str">
        <f>+'Report 13a'!D65</f>
        <v>646-638-2047</v>
      </c>
      <c r="D362" s="184" t="s">
        <v>406</v>
      </c>
      <c r="E362" s="183" t="str">
        <f>+'Report 13b'!D66</f>
        <v>N/A</v>
      </c>
      <c r="F362" s="184" t="s">
        <v>406</v>
      </c>
      <c r="G362" s="183" t="str">
        <f>+'Report 13b'!J66</f>
        <v>N/A</v>
      </c>
      <c r="H362" s="184" t="s">
        <v>406</v>
      </c>
      <c r="I362" s="183" t="str">
        <f>+'Report 13c'!D66</f>
        <v>N/A</v>
      </c>
      <c r="J362" s="184" t="s">
        <v>406</v>
      </c>
      <c r="K362" s="183" t="str">
        <f>+'Report 13c'!J66</f>
        <v>N/A</v>
      </c>
    </row>
    <row r="363" spans="1:11" ht="27" customHeight="1">
      <c r="A363" s="6504"/>
      <c r="B363" s="182" t="s">
        <v>407</v>
      </c>
      <c r="C363" s="183" t="str">
        <f>+'Report 13a'!E65</f>
        <v>http://vote.nyc</v>
      </c>
      <c r="D363" s="181" t="s">
        <v>408</v>
      </c>
      <c r="E363" s="180" t="str">
        <f>+'Report 13b'!E66</f>
        <v>N/A</v>
      </c>
      <c r="F363" s="181" t="s">
        <v>408</v>
      </c>
      <c r="G363" s="180" t="str">
        <f>+'Report 13b'!K66</f>
        <v>N/A</v>
      </c>
      <c r="H363" s="181" t="s">
        <v>408</v>
      </c>
      <c r="I363" s="180" t="str">
        <f>+'Report 13c'!E66</f>
        <v>N/A</v>
      </c>
      <c r="J363" s="181" t="s">
        <v>408</v>
      </c>
      <c r="K363" s="180" t="str">
        <f>+'Report 13c'!K66</f>
        <v>N/A</v>
      </c>
    </row>
    <row r="364" spans="1:11" ht="15.75" customHeight="1">
      <c r="A364" s="6504"/>
      <c r="B364" s="179"/>
      <c r="C364" s="180"/>
      <c r="D364" s="181" t="s">
        <v>409</v>
      </c>
      <c r="E364" s="180" t="str">
        <f>+'Report 13b'!F66</f>
        <v>N/A</v>
      </c>
      <c r="F364" s="181" t="s">
        <v>409</v>
      </c>
      <c r="G364" s="180" t="str">
        <f>+'Report 13b'!L66</f>
        <v>N/A</v>
      </c>
      <c r="H364" s="181" t="s">
        <v>409</v>
      </c>
      <c r="I364" s="180" t="str">
        <f>+'Report 13c'!F66</f>
        <v>N/A</v>
      </c>
      <c r="J364" s="181" t="s">
        <v>409</v>
      </c>
      <c r="K364" s="180" t="str">
        <f>+'Report 13c'!L66</f>
        <v>N/A</v>
      </c>
    </row>
    <row r="365" spans="1:11" ht="15.75" customHeight="1">
      <c r="A365" s="6505"/>
      <c r="B365" s="185"/>
      <c r="C365" s="186"/>
      <c r="D365" s="187" t="s">
        <v>410</v>
      </c>
      <c r="E365" s="186" t="str">
        <f>+'Report 13b'!G66</f>
        <v>N/A</v>
      </c>
      <c r="F365" s="187" t="s">
        <v>410</v>
      </c>
      <c r="G365" s="186" t="str">
        <f>+'Report 13b'!M66</f>
        <v>N/A</v>
      </c>
      <c r="H365" s="187" t="s">
        <v>410</v>
      </c>
      <c r="I365" s="186" t="str">
        <f>+'Report 13c'!G66</f>
        <v>N/A</v>
      </c>
      <c r="J365" s="187" t="s">
        <v>410</v>
      </c>
      <c r="K365" s="186" t="str">
        <f>+'Report 13c'!M66</f>
        <v>N/A</v>
      </c>
    </row>
    <row r="366" spans="1:11" ht="30" customHeight="1">
      <c r="A366" s="6514" t="s">
        <v>72</v>
      </c>
      <c r="B366" s="182" t="s">
        <v>401</v>
      </c>
      <c r="C366" s="177" t="str">
        <f>+'Report 13a'!B66</f>
        <v>118-35 Queens Boulevard, 11th Floor
Forest Hills, NY 11375</v>
      </c>
      <c r="D366" s="184" t="s">
        <v>402</v>
      </c>
      <c r="E366" s="177" t="str">
        <f>+'Report 13b'!B67</f>
        <v>Jose Miguel Araujo</v>
      </c>
      <c r="F366" s="184" t="s">
        <v>402</v>
      </c>
      <c r="G366" s="177" t="str">
        <f>+'Report 13b'!H67</f>
        <v>Keith Sullivan</v>
      </c>
      <c r="H366" s="184" t="s">
        <v>402</v>
      </c>
      <c r="I366" s="177" t="str">
        <f>+'Report 13c'!B67</f>
        <v>N/A</v>
      </c>
      <c r="J366" s="184" t="s">
        <v>402</v>
      </c>
      <c r="K366" s="177" t="str">
        <f>+'Report 13c'!H67</f>
        <v>N/A</v>
      </c>
    </row>
    <row r="367" spans="1:11" ht="24" customHeight="1">
      <c r="A367" s="6504"/>
      <c r="B367" s="182" t="s">
        <v>403</v>
      </c>
      <c r="C367" s="183" t="str">
        <f>+'Report 13a'!C66</f>
        <v>718-730-6730</v>
      </c>
      <c r="D367" s="184" t="s">
        <v>404</v>
      </c>
      <c r="E367" s="183" t="str">
        <f>+'Report 13b'!C67</f>
        <v>jaraujo@boenyc.gov</v>
      </c>
      <c r="F367" s="184" t="s">
        <v>404</v>
      </c>
      <c r="G367" s="183" t="str">
        <f>+'Report 13b'!I67</f>
        <v>ksullivan@boenyc.gov</v>
      </c>
      <c r="H367" s="184" t="s">
        <v>404</v>
      </c>
      <c r="I367" s="183" t="str">
        <f>+'Report 13c'!C67</f>
        <v>N/A</v>
      </c>
      <c r="J367" s="184" t="s">
        <v>404</v>
      </c>
      <c r="K367" s="183" t="str">
        <f>+'Report 13c'!I67</f>
        <v>N/A</v>
      </c>
    </row>
    <row r="368" spans="1:11" ht="23.25" customHeight="1">
      <c r="A368" s="6504"/>
      <c r="B368" s="182" t="s">
        <v>405</v>
      </c>
      <c r="C368" s="183" t="str">
        <f>+'Report 13a'!D66</f>
        <v>718-459-3384</v>
      </c>
      <c r="D368" s="184" t="s">
        <v>406</v>
      </c>
      <c r="E368" s="183" t="str">
        <f>+'Report 13b'!D67</f>
        <v>N/A</v>
      </c>
      <c r="F368" s="184" t="s">
        <v>406</v>
      </c>
      <c r="G368" s="183" t="str">
        <f>+'Report 13b'!J67</f>
        <v>N/A</v>
      </c>
      <c r="H368" s="184" t="s">
        <v>406</v>
      </c>
      <c r="I368" s="183" t="str">
        <f>+'Report 13c'!D67</f>
        <v>N/A</v>
      </c>
      <c r="J368" s="184" t="s">
        <v>406</v>
      </c>
      <c r="K368" s="183" t="str">
        <f>+'Report 13c'!J67</f>
        <v>N/A</v>
      </c>
    </row>
    <row r="369" spans="1:11" ht="27" customHeight="1">
      <c r="A369" s="6504"/>
      <c r="B369" s="182" t="s">
        <v>407</v>
      </c>
      <c r="C369" s="183" t="str">
        <f>+'Report 13a'!E66</f>
        <v>http://vote.nyc</v>
      </c>
      <c r="D369" s="181" t="s">
        <v>408</v>
      </c>
      <c r="E369" s="180" t="str">
        <f>+'Report 13b'!E67</f>
        <v>N/A</v>
      </c>
      <c r="F369" s="181" t="s">
        <v>408</v>
      </c>
      <c r="G369" s="180" t="str">
        <f>+'Report 13b'!K67</f>
        <v>N/A</v>
      </c>
      <c r="H369" s="181" t="s">
        <v>408</v>
      </c>
      <c r="I369" s="180" t="str">
        <f>+'Report 13c'!E67</f>
        <v>N/A</v>
      </c>
      <c r="J369" s="181" t="s">
        <v>408</v>
      </c>
      <c r="K369" s="180" t="str">
        <f>+'Report 13c'!K67</f>
        <v>N/A</v>
      </c>
    </row>
    <row r="370" spans="1:11" ht="15.75" customHeight="1">
      <c r="A370" s="6504"/>
      <c r="B370" s="179"/>
      <c r="C370" s="180"/>
      <c r="D370" s="181" t="s">
        <v>409</v>
      </c>
      <c r="E370" s="180" t="str">
        <f>+'Report 13b'!F67</f>
        <v>N/A</v>
      </c>
      <c r="F370" s="181" t="s">
        <v>409</v>
      </c>
      <c r="G370" s="180" t="str">
        <f>+'Report 13b'!L67</f>
        <v>N/A</v>
      </c>
      <c r="H370" s="181" t="s">
        <v>409</v>
      </c>
      <c r="I370" s="180" t="str">
        <f>+'Report 13c'!F67</f>
        <v>N/A</v>
      </c>
      <c r="J370" s="181" t="s">
        <v>409</v>
      </c>
      <c r="K370" s="180" t="str">
        <f>+'Report 13c'!L67</f>
        <v>N/A</v>
      </c>
    </row>
    <row r="371" spans="1:11" ht="15.75" customHeight="1">
      <c r="A371" s="6505"/>
      <c r="B371" s="185"/>
      <c r="C371" s="186"/>
      <c r="D371" s="187" t="s">
        <v>410</v>
      </c>
      <c r="E371" s="186" t="str">
        <f>+'Report 13b'!G67</f>
        <v>N/A</v>
      </c>
      <c r="F371" s="187" t="s">
        <v>410</v>
      </c>
      <c r="G371" s="186" t="str">
        <f>+'Report 13b'!M67</f>
        <v>N/A</v>
      </c>
      <c r="H371" s="187" t="s">
        <v>410</v>
      </c>
      <c r="I371" s="186" t="str">
        <f>+'Report 13c'!G67</f>
        <v>N/A</v>
      </c>
      <c r="J371" s="187" t="s">
        <v>410</v>
      </c>
      <c r="K371" s="186" t="str">
        <f>+'Report 13c'!M67</f>
        <v>N/A</v>
      </c>
    </row>
    <row r="372" spans="1:11" ht="30" customHeight="1">
      <c r="A372" s="6503" t="s">
        <v>73</v>
      </c>
      <c r="B372" s="176" t="s">
        <v>401</v>
      </c>
      <c r="C372" s="177" t="str">
        <f>+'Report 13a'!B67</f>
        <v>1 Edgewater Plaza, 4th Floor
Staten Island, NY 10305</v>
      </c>
      <c r="D372" s="178" t="s">
        <v>402</v>
      </c>
      <c r="E372" s="177" t="str">
        <f>+'Report 13b'!B68</f>
        <v>Michele A. Sileo</v>
      </c>
      <c r="F372" s="178" t="s">
        <v>402</v>
      </c>
      <c r="G372" s="177" t="str">
        <f>+'Report 13b'!H68</f>
        <v>Michael J. Coppotelli</v>
      </c>
      <c r="H372" s="178" t="s">
        <v>402</v>
      </c>
      <c r="I372" s="177" t="str">
        <f>+'Report 13c'!B68</f>
        <v>N/A</v>
      </c>
      <c r="J372" s="178" t="s">
        <v>402</v>
      </c>
      <c r="K372" s="177" t="str">
        <f>+'Report 13c'!H68</f>
        <v>N/A</v>
      </c>
    </row>
    <row r="373" spans="1:11" ht="24" customHeight="1">
      <c r="A373" s="6504"/>
      <c r="B373" s="182" t="s">
        <v>403</v>
      </c>
      <c r="C373" s="183" t="str">
        <f>+'Report 13a'!C67</f>
        <v>718-876-0079</v>
      </c>
      <c r="D373" s="184" t="s">
        <v>404</v>
      </c>
      <c r="E373" s="183" t="str">
        <f>+'Report 13b'!C68</f>
        <v>msileo@boenyc.gov</v>
      </c>
      <c r="F373" s="184" t="s">
        <v>404</v>
      </c>
      <c r="G373" s="183" t="str">
        <f>+'Report 13b'!I68</f>
        <v>mcoppotelli@boenyc.gov</v>
      </c>
      <c r="H373" s="184" t="s">
        <v>404</v>
      </c>
      <c r="I373" s="183" t="str">
        <f>+'Report 13c'!C68</f>
        <v>N/A</v>
      </c>
      <c r="J373" s="184" t="s">
        <v>404</v>
      </c>
      <c r="K373" s="183" t="str">
        <f>+'Report 13c'!I68</f>
        <v>N/A</v>
      </c>
    </row>
    <row r="374" spans="1:11" ht="23.25" customHeight="1">
      <c r="A374" s="6504"/>
      <c r="B374" s="182" t="s">
        <v>405</v>
      </c>
      <c r="C374" s="183" t="str">
        <f>+'Report 13a'!D67</f>
        <v>718-876-0912</v>
      </c>
      <c r="D374" s="184" t="s">
        <v>406</v>
      </c>
      <c r="E374" s="183" t="str">
        <f>+'Report 13b'!D68</f>
        <v>N/A</v>
      </c>
      <c r="F374" s="184" t="s">
        <v>406</v>
      </c>
      <c r="G374" s="183" t="str">
        <f>+'Report 13b'!J68</f>
        <v>N/A</v>
      </c>
      <c r="H374" s="184" t="s">
        <v>406</v>
      </c>
      <c r="I374" s="183" t="str">
        <f>+'Report 13c'!D68</f>
        <v>N/A</v>
      </c>
      <c r="J374" s="184" t="s">
        <v>406</v>
      </c>
      <c r="K374" s="183" t="str">
        <f>+'Report 13c'!J68</f>
        <v>N/A</v>
      </c>
    </row>
    <row r="375" spans="1:11" ht="27" customHeight="1">
      <c r="A375" s="6504"/>
      <c r="B375" s="182" t="s">
        <v>407</v>
      </c>
      <c r="C375" s="183" t="str">
        <f>+'Report 13a'!E67</f>
        <v>http://vote.nyc</v>
      </c>
      <c r="D375" s="181" t="s">
        <v>408</v>
      </c>
      <c r="E375" s="180" t="str">
        <f>+'Report 13b'!E68</f>
        <v>N/A</v>
      </c>
      <c r="F375" s="181" t="s">
        <v>408</v>
      </c>
      <c r="G375" s="180" t="str">
        <f>+'Report 13b'!K68</f>
        <v>N/A</v>
      </c>
      <c r="H375" s="181" t="s">
        <v>408</v>
      </c>
      <c r="I375" s="180" t="str">
        <f>+'Report 13c'!E68</f>
        <v>N/A</v>
      </c>
      <c r="J375" s="181" t="s">
        <v>408</v>
      </c>
      <c r="K375" s="180" t="str">
        <f>+'Report 13c'!K68</f>
        <v>N/A</v>
      </c>
    </row>
    <row r="376" spans="1:11" ht="15.75" customHeight="1">
      <c r="A376" s="6504"/>
      <c r="B376" s="179"/>
      <c r="C376" s="180"/>
      <c r="D376" s="181" t="s">
        <v>409</v>
      </c>
      <c r="E376" s="180" t="str">
        <f>+'Report 13b'!F68</f>
        <v>N/A</v>
      </c>
      <c r="F376" s="181" t="s">
        <v>409</v>
      </c>
      <c r="G376" s="180" t="str">
        <f>+'Report 13b'!L68</f>
        <v>N/A</v>
      </c>
      <c r="H376" s="181" t="s">
        <v>409</v>
      </c>
      <c r="I376" s="180" t="str">
        <f>+'Report 13c'!F68</f>
        <v>N/A</v>
      </c>
      <c r="J376" s="181" t="s">
        <v>409</v>
      </c>
      <c r="K376" s="180" t="str">
        <f>+'Report 13c'!L68</f>
        <v>N/A</v>
      </c>
    </row>
    <row r="377" spans="1:11" ht="15.75" customHeight="1" thickBot="1">
      <c r="A377" s="6515"/>
      <c r="B377" s="193"/>
      <c r="C377" s="194"/>
      <c r="D377" s="195" t="s">
        <v>410</v>
      </c>
      <c r="E377" s="194" t="str">
        <f>+'Report 13b'!G68</f>
        <v>N/A</v>
      </c>
      <c r="F377" s="195" t="s">
        <v>410</v>
      </c>
      <c r="G377" s="194" t="str">
        <f>+'Report 13b'!M68</f>
        <v>N/A</v>
      </c>
      <c r="H377" s="195" t="s">
        <v>410</v>
      </c>
      <c r="I377" s="194" t="str">
        <f>+'Report 13c'!G68</f>
        <v>N/A</v>
      </c>
      <c r="J377" s="195" t="s">
        <v>410</v>
      </c>
      <c r="K377" s="194" t="str">
        <f>+'Report 13c'!M68</f>
        <v>N/A</v>
      </c>
    </row>
    <row r="378" spans="1:11" ht="38.25" customHeight="1">
      <c r="A378" s="6516" t="s">
        <v>371</v>
      </c>
      <c r="B378" s="197" t="s">
        <v>401</v>
      </c>
      <c r="C378" s="183" t="str">
        <f>+'Report 13a'!B68</f>
        <v>32 Broadway, 7th Floor
New York, NY 10004</v>
      </c>
      <c r="D378" s="198" t="s">
        <v>402</v>
      </c>
      <c r="E378" s="183">
        <f>+'Report 13b'!B69</f>
        <v>0</v>
      </c>
      <c r="F378" s="198" t="s">
        <v>402</v>
      </c>
      <c r="G378" s="183">
        <f>+'Report 13b'!H69</f>
        <v>0</v>
      </c>
      <c r="H378" s="198" t="s">
        <v>402</v>
      </c>
      <c r="I378" s="183">
        <f>+'Report 13c'!B69</f>
        <v>0</v>
      </c>
      <c r="J378" s="198" t="s">
        <v>402</v>
      </c>
      <c r="K378" s="183">
        <f>+'Report 13c'!H69</f>
        <v>0</v>
      </c>
    </row>
    <row r="379" spans="1:11" ht="27" customHeight="1">
      <c r="A379" s="6504"/>
      <c r="B379" s="182" t="s">
        <v>403</v>
      </c>
      <c r="C379" s="183" t="str">
        <f>+'Report 13a'!C68</f>
        <v>212-487-5400</v>
      </c>
      <c r="D379" s="184" t="s">
        <v>404</v>
      </c>
      <c r="E379" s="183">
        <f>+'Report 13b'!C69</f>
        <v>0</v>
      </c>
      <c r="F379" s="184" t="s">
        <v>404</v>
      </c>
      <c r="G379" s="183">
        <f>+'Report 13b'!I69</f>
        <v>0</v>
      </c>
      <c r="H379" s="184" t="s">
        <v>404</v>
      </c>
      <c r="I379" s="183">
        <f>+'Report 13c'!C69</f>
        <v>0</v>
      </c>
      <c r="J379" s="184" t="s">
        <v>404</v>
      </c>
      <c r="K379" s="183">
        <f>+'Report 13c'!I69</f>
        <v>0</v>
      </c>
    </row>
    <row r="380" spans="1:11" ht="23.25" customHeight="1">
      <c r="A380" s="6504"/>
      <c r="B380" s="182" t="s">
        <v>405</v>
      </c>
      <c r="C380" s="183" t="str">
        <f>+'Report 13a'!D68</f>
        <v>212-487-5349</v>
      </c>
      <c r="D380" s="184" t="s">
        <v>406</v>
      </c>
      <c r="E380" s="183">
        <f>+'Report 13b'!D69</f>
        <v>0</v>
      </c>
      <c r="F380" s="184" t="s">
        <v>406</v>
      </c>
      <c r="G380" s="183">
        <f>+'Report 13b'!J69</f>
        <v>0</v>
      </c>
      <c r="H380" s="184" t="s">
        <v>406</v>
      </c>
      <c r="I380" s="183">
        <f>+'Report 13c'!D69</f>
        <v>0</v>
      </c>
      <c r="J380" s="184" t="s">
        <v>406</v>
      </c>
      <c r="K380" s="183">
        <f>+'Report 13c'!J69</f>
        <v>0</v>
      </c>
    </row>
    <row r="381" spans="1:11" ht="27" customHeight="1">
      <c r="A381" s="6504"/>
      <c r="B381" s="182" t="s">
        <v>407</v>
      </c>
      <c r="C381" s="183" t="str">
        <f>+'Report 13a'!E68</f>
        <v>http://vote.nyc</v>
      </c>
      <c r="D381" s="181" t="s">
        <v>408</v>
      </c>
      <c r="E381" s="180">
        <f>+'Report 13b'!E69</f>
        <v>0</v>
      </c>
      <c r="F381" s="181" t="s">
        <v>408</v>
      </c>
      <c r="G381" s="180">
        <f>+'Report 13b'!K69</f>
        <v>0</v>
      </c>
      <c r="H381" s="181" t="s">
        <v>408</v>
      </c>
      <c r="I381" s="180">
        <f>+'Report 13c'!E69</f>
        <v>0</v>
      </c>
      <c r="J381" s="181" t="s">
        <v>408</v>
      </c>
      <c r="K381" s="180">
        <f>+'Report 13c'!K69</f>
        <v>0</v>
      </c>
    </row>
    <row r="382" spans="1:11" ht="15.75" customHeight="1">
      <c r="A382" s="6504"/>
      <c r="B382" s="179"/>
      <c r="C382" s="180"/>
      <c r="D382" s="181" t="s">
        <v>409</v>
      </c>
      <c r="E382" s="180">
        <f>+'Report 13b'!F69</f>
        <v>0</v>
      </c>
      <c r="F382" s="181" t="s">
        <v>409</v>
      </c>
      <c r="G382" s="180">
        <f>+'Report 13b'!L69</f>
        <v>0</v>
      </c>
      <c r="H382" s="181" t="s">
        <v>409</v>
      </c>
      <c r="I382" s="180">
        <f>+'Report 13c'!F69</f>
        <v>0</v>
      </c>
      <c r="J382" s="181" t="s">
        <v>409</v>
      </c>
      <c r="K382" s="180">
        <f>+'Report 13c'!L69</f>
        <v>0</v>
      </c>
    </row>
    <row r="383" spans="1:11" ht="15.75" customHeight="1" thickBot="1">
      <c r="A383" s="6515"/>
      <c r="B383" s="193"/>
      <c r="C383" s="194"/>
      <c r="D383" s="195" t="s">
        <v>410</v>
      </c>
      <c r="E383" s="194">
        <f>+'Report 13b'!G69</f>
        <v>0</v>
      </c>
      <c r="F383" s="195" t="s">
        <v>410</v>
      </c>
      <c r="G383" s="194">
        <f>+'Report 13b'!M69</f>
        <v>0</v>
      </c>
      <c r="H383" s="195" t="s">
        <v>410</v>
      </c>
      <c r="I383" s="194">
        <f>+'Report 13c'!G69</f>
        <v>0</v>
      </c>
      <c r="J383" s="195" t="s">
        <v>410</v>
      </c>
      <c r="K383" s="194">
        <f>+'Report 13c'!M69</f>
        <v>0</v>
      </c>
    </row>
    <row r="384" spans="1:11" ht="15" customHeight="1">
      <c r="A384" s="1"/>
      <c r="B384" s="1"/>
      <c r="C384" s="1"/>
      <c r="D384" s="1"/>
      <c r="E384" s="1"/>
      <c r="F384" s="1"/>
      <c r="G384" s="1"/>
      <c r="H384" s="1"/>
      <c r="I384" s="1"/>
      <c r="J384" s="1"/>
      <c r="K384" s="1"/>
    </row>
  </sheetData>
  <mergeCells count="70">
    <mergeCell ref="A366:A371"/>
    <mergeCell ref="A372:A377"/>
    <mergeCell ref="A378:A383"/>
    <mergeCell ref="A330:A335"/>
    <mergeCell ref="A336:A341"/>
    <mergeCell ref="A342:A347"/>
    <mergeCell ref="A348:A353"/>
    <mergeCell ref="A354:A359"/>
    <mergeCell ref="A360:A365"/>
    <mergeCell ref="A324:A329"/>
    <mergeCell ref="A258:A263"/>
    <mergeCell ref="A264:A269"/>
    <mergeCell ref="A270:A275"/>
    <mergeCell ref="A276:A281"/>
    <mergeCell ref="A282:A287"/>
    <mergeCell ref="A288:A293"/>
    <mergeCell ref="A294:A299"/>
    <mergeCell ref="A300:A305"/>
    <mergeCell ref="A306:A311"/>
    <mergeCell ref="A312:A317"/>
    <mergeCell ref="A318:A323"/>
    <mergeCell ref="A252:A257"/>
    <mergeCell ref="A186:A191"/>
    <mergeCell ref="A192:A197"/>
    <mergeCell ref="A198:A203"/>
    <mergeCell ref="A204:A209"/>
    <mergeCell ref="A210:A215"/>
    <mergeCell ref="A216:A221"/>
    <mergeCell ref="A222:A227"/>
    <mergeCell ref="A228:A233"/>
    <mergeCell ref="A234:A239"/>
    <mergeCell ref="A240:A245"/>
    <mergeCell ref="A246:A251"/>
    <mergeCell ref="A180:A185"/>
    <mergeCell ref="A114:A119"/>
    <mergeCell ref="A120:A125"/>
    <mergeCell ref="A126:A131"/>
    <mergeCell ref="A132:A137"/>
    <mergeCell ref="A138:A143"/>
    <mergeCell ref="A144:A149"/>
    <mergeCell ref="A150:A155"/>
    <mergeCell ref="A156:A161"/>
    <mergeCell ref="A162:A167"/>
    <mergeCell ref="A168:A173"/>
    <mergeCell ref="A174:A179"/>
    <mergeCell ref="A108:A113"/>
    <mergeCell ref="A42:A47"/>
    <mergeCell ref="A48:A53"/>
    <mergeCell ref="A54:A59"/>
    <mergeCell ref="A60:A65"/>
    <mergeCell ref="A66:A71"/>
    <mergeCell ref="A72:A77"/>
    <mergeCell ref="A78:A83"/>
    <mergeCell ref="A84:A89"/>
    <mergeCell ref="A90:A95"/>
    <mergeCell ref="A96:A101"/>
    <mergeCell ref="A102:A107"/>
    <mergeCell ref="A36:A41"/>
    <mergeCell ref="A1:K1"/>
    <mergeCell ref="A3:A5"/>
    <mergeCell ref="B3:C5"/>
    <mergeCell ref="D3:E5"/>
    <mergeCell ref="F3:G5"/>
    <mergeCell ref="H3:I5"/>
    <mergeCell ref="J3:K5"/>
    <mergeCell ref="A6:A11"/>
    <mergeCell ref="A12:A17"/>
    <mergeCell ref="A18:A23"/>
    <mergeCell ref="A24:A29"/>
    <mergeCell ref="A30:A35"/>
  </mergeCells>
  <pageMargins left="0.7" right="0.7" top="0.75" bottom="0.75" header="0.3" footer="0.3"/>
  <pageSetup paperSize="17" scale="86" orientation="landscape" horizontalDpi="4294967295" verticalDpi="4294967295" r:id="rId1"/>
  <rowBreaks count="11" manualBreakCount="11">
    <brk id="47" max="16383" man="1"/>
    <brk id="83" max="16383" man="1"/>
    <brk id="119" max="16383" man="1"/>
    <brk id="155" max="10" man="1"/>
    <brk id="185" max="16383" man="1"/>
    <brk id="215" max="16383" man="1"/>
    <brk id="251" max="16383" man="1"/>
    <brk id="287" max="10" man="1"/>
    <brk id="317" max="16383" man="1"/>
    <brk id="347" max="16383" man="1"/>
    <brk id="3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55</vt:i4>
      </vt:variant>
    </vt:vector>
  </HeadingPairs>
  <TitlesOfParts>
    <vt:vector size="88" baseType="lpstr">
      <vt:lpstr>Report 1a</vt:lpstr>
      <vt:lpstr>Report 1b</vt:lpstr>
      <vt:lpstr>Report 1c</vt:lpstr>
      <vt:lpstr>Report 1d</vt:lpstr>
      <vt:lpstr>Report 1e</vt:lpstr>
      <vt:lpstr>Report 1f</vt:lpstr>
      <vt:lpstr>Report 2a</vt:lpstr>
      <vt:lpstr>Report 2b</vt:lpstr>
      <vt:lpstr>Report 2c</vt:lpstr>
      <vt:lpstr>Report 2d</vt:lpstr>
      <vt:lpstr>Report 3</vt:lpstr>
      <vt:lpstr>Report 4</vt:lpstr>
      <vt:lpstr>Report 5</vt:lpstr>
      <vt:lpstr>Report 6a</vt:lpstr>
      <vt:lpstr>Report 6b</vt:lpstr>
      <vt:lpstr>Report 7</vt:lpstr>
      <vt:lpstr>Report 8a</vt:lpstr>
      <vt:lpstr>Report 8b</vt:lpstr>
      <vt:lpstr>Report 9</vt:lpstr>
      <vt:lpstr>Report 10a</vt:lpstr>
      <vt:lpstr>Report 10b</vt:lpstr>
      <vt:lpstr>Report 10c</vt:lpstr>
      <vt:lpstr>Report 10d</vt:lpstr>
      <vt:lpstr>Report 10e</vt:lpstr>
      <vt:lpstr>Report 10f</vt:lpstr>
      <vt:lpstr>Report 11</vt:lpstr>
      <vt:lpstr>Report 12</vt:lpstr>
      <vt:lpstr>Report 13a</vt:lpstr>
      <vt:lpstr>Report 13b</vt:lpstr>
      <vt:lpstr>Report 13c</vt:lpstr>
      <vt:lpstr>Report 13d</vt:lpstr>
      <vt:lpstr>Status</vt:lpstr>
      <vt:lpstr>CBOE Contacts</vt:lpstr>
      <vt:lpstr>'Report 10c'!Print_Area</vt:lpstr>
      <vt:lpstr>'Report 10d'!Print_Area</vt:lpstr>
      <vt:lpstr>'Report 10e'!Print_Area</vt:lpstr>
      <vt:lpstr>'Report 10f'!Print_Area</vt:lpstr>
      <vt:lpstr>'Report 11'!Print_Area</vt:lpstr>
      <vt:lpstr>'Report 12'!Print_Area</vt:lpstr>
      <vt:lpstr>'Report 13a'!Print_Area</vt:lpstr>
      <vt:lpstr>'Report 13b'!Print_Area</vt:lpstr>
      <vt:lpstr>'Report 13c'!Print_Area</vt:lpstr>
      <vt:lpstr>'Report 13d'!Print_Area</vt:lpstr>
      <vt:lpstr>'Report 1a'!Print_Area</vt:lpstr>
      <vt:lpstr>'Report 1b'!Print_Area</vt:lpstr>
      <vt:lpstr>'Report 1c'!Print_Area</vt:lpstr>
      <vt:lpstr>'Report 1d'!Print_Area</vt:lpstr>
      <vt:lpstr>'Report 1e'!Print_Area</vt:lpstr>
      <vt:lpstr>'Report 2a'!Print_Area</vt:lpstr>
      <vt:lpstr>'Report 2b'!Print_Area</vt:lpstr>
      <vt:lpstr>'Report 2c'!Print_Area</vt:lpstr>
      <vt:lpstr>'Report 2d'!Print_Area</vt:lpstr>
      <vt:lpstr>'Report 3'!Print_Area</vt:lpstr>
      <vt:lpstr>'Report 4'!Print_Area</vt:lpstr>
      <vt:lpstr>'Report 5'!Print_Area</vt:lpstr>
      <vt:lpstr>'Report 6a'!Print_Area</vt:lpstr>
      <vt:lpstr>'Report 6b'!Print_Area</vt:lpstr>
      <vt:lpstr>'Report 8a'!Print_Area</vt:lpstr>
      <vt:lpstr>'Report 9'!Print_Area</vt:lpstr>
      <vt:lpstr>Status!Print_Area</vt:lpstr>
      <vt:lpstr>'CBOE Contacts'!Print_Titles</vt:lpstr>
      <vt:lpstr>'Report 10c'!Print_Titles</vt:lpstr>
      <vt:lpstr>'Report 10d'!Print_Titles</vt:lpstr>
      <vt:lpstr>'Report 10e'!Print_Titles</vt:lpstr>
      <vt:lpstr>'Report 10f'!Print_Titles</vt:lpstr>
      <vt:lpstr>'Report 11'!Print_Titles</vt:lpstr>
      <vt:lpstr>'Report 12'!Print_Titles</vt:lpstr>
      <vt:lpstr>'Report 13a'!Print_Titles</vt:lpstr>
      <vt:lpstr>'Report 13b'!Print_Titles</vt:lpstr>
      <vt:lpstr>'Report 13c'!Print_Titles</vt:lpstr>
      <vt:lpstr>'Report 13d'!Print_Titles</vt:lpstr>
      <vt:lpstr>'Report 1a'!Print_Titles</vt:lpstr>
      <vt:lpstr>'Report 1b'!Print_Titles</vt:lpstr>
      <vt:lpstr>'Report 1c'!Print_Titles</vt:lpstr>
      <vt:lpstr>'Report 1d'!Print_Titles</vt:lpstr>
      <vt:lpstr>'Report 1e'!Print_Titles</vt:lpstr>
      <vt:lpstr>'Report 2a'!Print_Titles</vt:lpstr>
      <vt:lpstr>'Report 2b'!Print_Titles</vt:lpstr>
      <vt:lpstr>'Report 2c'!Print_Titles</vt:lpstr>
      <vt:lpstr>'Report 2d'!Print_Titles</vt:lpstr>
      <vt:lpstr>'Report 3'!Print_Titles</vt:lpstr>
      <vt:lpstr>'Report 4'!Print_Titles</vt:lpstr>
      <vt:lpstr>'Report 5'!Print_Titles</vt:lpstr>
      <vt:lpstr>'Report 6a'!Print_Titles</vt:lpstr>
      <vt:lpstr>'Report 6b'!Print_Titles</vt:lpstr>
      <vt:lpstr>'Report 7'!Print_Titles</vt:lpstr>
      <vt:lpstr>'Report 8a'!Print_Titles</vt:lpstr>
      <vt:lpstr>Status!Print_Titles</vt:lpstr>
    </vt:vector>
  </TitlesOfParts>
  <Manager/>
  <Company>NYSBOE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LSHAW</dc:creator>
  <cp:keywords/>
  <dc:description/>
  <cp:lastModifiedBy>Howell, Renee (ELECTIONS)</cp:lastModifiedBy>
  <cp:revision/>
  <cp:lastPrinted>2024-02-01T16:01:49Z</cp:lastPrinted>
  <dcterms:created xsi:type="dcterms:W3CDTF">2008-03-25T14:33:51Z</dcterms:created>
  <dcterms:modified xsi:type="dcterms:W3CDTF">2026-05-04T20:12:48Z</dcterms:modified>
  <cp:category/>
  <cp:contentStatus/>
</cp:coreProperties>
</file>